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사전정보공표,  홈페이지 등 공시\2026 귀속\1분기\"/>
    </mc:Choice>
  </mc:AlternateContent>
  <bookViews>
    <workbookView xWindow="0" yWindow="0" windowWidth="15195" windowHeight="7590" tabRatio="771" firstSheet="4" activeTab="4"/>
  </bookViews>
  <sheets>
    <sheet name="1분기" sheetId="3" state="hidden" r:id="rId1"/>
    <sheet name="2분기" sheetId="4" state="hidden" r:id="rId2"/>
    <sheet name="3분기" sheetId="5" state="hidden" r:id="rId3"/>
    <sheet name="4분기" sheetId="6" state="hidden" r:id="rId4"/>
    <sheet name="1" sheetId="7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_" localSheetId="2">#REF!</definedName>
    <definedName name="_">#REF!</definedName>
    <definedName name="____PP2" localSheetId="2">[1]점유면적!#REF!</definedName>
    <definedName name="____PP2">[1]점유면적!#REF!</definedName>
    <definedName name="____PP3" localSheetId="2">[1]점유면적!#REF!</definedName>
    <definedName name="____PP3">[1]점유면적!#REF!</definedName>
    <definedName name="____QQ123" localSheetId="2">#REF!</definedName>
    <definedName name="____QQ123">#REF!</definedName>
    <definedName name="__PP1" localSheetId="2">#REF!</definedName>
    <definedName name="__PP1">#REF!</definedName>
    <definedName name="__PP2" localSheetId="2">[1]점유면적!#REF!</definedName>
    <definedName name="__PP2">[1]점유면적!#REF!</definedName>
    <definedName name="__PP3" localSheetId="2">[1]점유면적!#REF!</definedName>
    <definedName name="__PP3">[1]점유면적!#REF!</definedName>
    <definedName name="__QQ123" localSheetId="2">#REF!</definedName>
    <definedName name="__QQ123">#REF!</definedName>
    <definedName name="_1" localSheetId="2">#REF!</definedName>
    <definedName name="_1">#REF!</definedName>
    <definedName name="_2" localSheetId="2">#REF!</definedName>
    <definedName name="_2">#REF!</definedName>
    <definedName name="_PP1" localSheetId="2">#REF!</definedName>
    <definedName name="_PP1">#REF!</definedName>
    <definedName name="_Sort" localSheetId="2" hidden="1">#REF!</definedName>
    <definedName name="_Sort" hidden="1">#REF!</definedName>
    <definedName name="\a" localSheetId="2">[2]잉여처분!#REF!</definedName>
    <definedName name="\a">[2]잉여처분!#REF!</definedName>
    <definedName name="\p" localSheetId="2">[2]잉여처분!#REF!</definedName>
    <definedName name="\p">[2]잉여처분!#REF!</definedName>
    <definedName name="\z" localSheetId="2">[2]잉여처분!#REF!</definedName>
    <definedName name="\z">[2]잉여처분!#REF!</definedName>
    <definedName name="①" localSheetId="2">[3]현재!#REF!</definedName>
    <definedName name="①">[3]현재!#REF!</definedName>
    <definedName name="Ⅱ" hidden="1">{#N/A,#N/A,FALSE,"정공"}</definedName>
    <definedName name="A" localSheetId="2">#REF!</definedName>
    <definedName name="A">#REF!</definedName>
    <definedName name="AAAAS" hidden="1">{#N/A,#N/A,FALSE,"정공"}</definedName>
    <definedName name="ABCDEF" hidden="1">{#N/A,#N/A,FALSE,"정공"}</definedName>
    <definedName name="ABCD관리" hidden="1">{#N/A,#N/A,FALSE,"정공"}</definedName>
    <definedName name="all" localSheetId="2">#REF!</definedName>
    <definedName name="all">#REF!</definedName>
    <definedName name="AS2DocOpenMode" hidden="1">"AS2DocumentEdit"</definedName>
    <definedName name="AS2ReportLS" hidden="1">1</definedName>
    <definedName name="AS2SyncStepLS" hidden="1">0</definedName>
    <definedName name="AS2TickmarkLS" localSheetId="2" hidden="1">#REF!</definedName>
    <definedName name="AS2TickmarkLS" hidden="1">#REF!</definedName>
    <definedName name="AS2VersionLS" hidden="1">300</definedName>
    <definedName name="asdf" hidden="1">{#N/A,#N/A,FALSE,"정공"}</definedName>
    <definedName name="aut" localSheetId="2">#REF!</definedName>
    <definedName name="aut">#REF!</definedName>
    <definedName name="AWLBSRTDK" localSheetId="2">#REF!</definedName>
    <definedName name="AWLBSRTDK">#REF!</definedName>
    <definedName name="axcdf" hidden="1">{#N/A,#N/A,FALSE,"정공"}</definedName>
    <definedName name="B" localSheetId="2">#REF!</definedName>
    <definedName name="B">#REF!</definedName>
    <definedName name="bcrclcl100rt" localSheetId="2">'[4]9-1차이내역'!#REF!</definedName>
    <definedName name="bcrclcl100rt">'[4]9-1차이내역'!#REF!</definedName>
    <definedName name="bcrclcl100rtrkrk" localSheetId="2">'[4]9-1차이내역'!#REF!</definedName>
    <definedName name="bcrclcl100rtrkrk">'[4]9-1차이내역'!#REF!</definedName>
    <definedName name="BG_Del" hidden="1">15</definedName>
    <definedName name="BG_Ins" hidden="1">4</definedName>
    <definedName name="BG_Mod" hidden="1">6</definedName>
    <definedName name="bs" localSheetId="2">[5]!Macro2</definedName>
    <definedName name="bs">[5]!Macro2</definedName>
    <definedName name="BS차이내역" hidden="1">{#N/A,#N/A,FALSE,"정공"}</definedName>
    <definedName name="ccc" hidden="1">{#N/A,#N/A,FALSE,"정공"}</definedName>
    <definedName name="CHDDOR" localSheetId="2">#REF!</definedName>
    <definedName name="CHDDOR">#REF!</definedName>
    <definedName name="con" localSheetId="2">#REF!</definedName>
    <definedName name="con">#REF!</definedName>
    <definedName name="CY_all_Assets" localSheetId="2">#REF!</definedName>
    <definedName name="CY_all_Assets">#REF!</definedName>
    <definedName name="CY_all_Equity" localSheetId="2">#REF!</definedName>
    <definedName name="CY_all_Equity">#REF!</definedName>
    <definedName name="CY_all_Income" localSheetId="2">#REF!</definedName>
    <definedName name="CY_all_Income">#REF!</definedName>
    <definedName name="CY_all_Liabs" localSheetId="2">#REF!</definedName>
    <definedName name="CY_all_Liabs">#REF!</definedName>
    <definedName name="CY_all_RetEarn_bf" localSheetId="2">#REF!</definedName>
    <definedName name="CY_all_RetEarn_bf">#REF!</definedName>
    <definedName name="CY_knw_Assets" localSheetId="2">#REF!</definedName>
    <definedName name="CY_knw_Assets">#REF!</definedName>
    <definedName name="CY_knw_Equity" localSheetId="2">#REF!</definedName>
    <definedName name="CY_knw_Equity">#REF!</definedName>
    <definedName name="CY_knw_Income" localSheetId="2">#REF!</definedName>
    <definedName name="CY_knw_Income">#REF!</definedName>
    <definedName name="CY_knw_Liabs" localSheetId="2">#REF!</definedName>
    <definedName name="CY_knw_Liabs">#REF!</definedName>
    <definedName name="CY_knw_RetEarn_bf" localSheetId="2">#REF!</definedName>
    <definedName name="CY_knw_RetEarn_bf">#REF!</definedName>
    <definedName name="CY_lik_Assets" localSheetId="2">#REF!</definedName>
    <definedName name="CY_lik_Assets">#REF!</definedName>
    <definedName name="CY_lik_Equity" localSheetId="2">#REF!</definedName>
    <definedName name="CY_lik_Equity">#REF!</definedName>
    <definedName name="CY_lik_Income" localSheetId="2">#REF!</definedName>
    <definedName name="CY_lik_Income">#REF!</definedName>
    <definedName name="CY_lik_Liabs" localSheetId="2">#REF!</definedName>
    <definedName name="CY_lik_Liabs">#REF!</definedName>
    <definedName name="CY_lik_RetEarn_bf" localSheetId="2">#REF!</definedName>
    <definedName name="CY_lik_RetEarn_bf">#REF!</definedName>
    <definedName name="CY_tx_all_Equity" localSheetId="2">#REF!</definedName>
    <definedName name="CY_tx_all_Equity">#REF!</definedName>
    <definedName name="CY_tx_all_Income" localSheetId="2">#REF!</definedName>
    <definedName name="CY_tx_all_Income">#REF!</definedName>
    <definedName name="CY_tx_all_Liabs" localSheetId="2">#REF!</definedName>
    <definedName name="CY_tx_all_Liabs">#REF!</definedName>
    <definedName name="CY_tx_all_RetEarn_bf" localSheetId="2">#REF!</definedName>
    <definedName name="CY_tx_all_RetEarn_bf">#REF!</definedName>
    <definedName name="CY_tx_knw_Equity" localSheetId="2">#REF!</definedName>
    <definedName name="CY_tx_knw_Equity">#REF!</definedName>
    <definedName name="CY_tx_knw_Income" localSheetId="2">#REF!</definedName>
    <definedName name="CY_tx_knw_Income">#REF!</definedName>
    <definedName name="CY_tx_knw_Liabs" localSheetId="2">#REF!</definedName>
    <definedName name="CY_tx_knw_Liabs">#REF!</definedName>
    <definedName name="CY_tx_knw_RetEarn_bf" localSheetId="2">#REF!</definedName>
    <definedName name="CY_tx_knw_RetEarn_bf">#REF!</definedName>
    <definedName name="CY_tx_lik_Equity" localSheetId="2">#REF!</definedName>
    <definedName name="CY_tx_lik_Equity">#REF!</definedName>
    <definedName name="CY_tx_lik_Income" localSheetId="2">#REF!</definedName>
    <definedName name="CY_tx_lik_Income">#REF!</definedName>
    <definedName name="CY_tx_lik_Liabs" localSheetId="2">#REF!</definedName>
    <definedName name="CY_tx_lik_Liabs">#REF!</definedName>
    <definedName name="CY_tx_lik_RetEarn_bf" localSheetId="2">#REF!</definedName>
    <definedName name="CY_tx_lik_RetEarn_bf">#REF!</definedName>
    <definedName name="d">[6]뒤차축소!$G$380:$S$381</definedName>
    <definedName name="_xlnm.Database" localSheetId="2">#REF!</definedName>
    <definedName name="_xlnm.Database">#REF!</definedName>
    <definedName name="dbsal" localSheetId="2">#REF!</definedName>
    <definedName name="dbsal">#REF!</definedName>
    <definedName name="dddfg" hidden="1">{#N/A,#N/A,FALSE,"정공"}</definedName>
    <definedName name="dek" localSheetId="2">#REF!</definedName>
    <definedName name="dek">#REF!</definedName>
    <definedName name="E5625RTDK" localSheetId="2">#REF!</definedName>
    <definedName name="E5625RTDK">#REF!</definedName>
    <definedName name="er" localSheetId="2">#REF!</definedName>
    <definedName name="er">#REF!</definedName>
    <definedName name="FG22TBTB3RTDKDKDK" localSheetId="2">[7]차수!#REF!</definedName>
    <definedName name="FG22TBTB3RTDKDKDK">[7]차수!#REF!</definedName>
    <definedName name="FG46TBTB4RTDKDK" localSheetId="2">#REF!</definedName>
    <definedName name="FG46TBTB4RTDKDK">#REF!</definedName>
    <definedName name="JK" hidden="1">{#N/A,#N/A,TRUE,"Y생산";#N/A,#N/A,TRUE,"Y판매";#N/A,#N/A,TRUE,"Y총물량";#N/A,#N/A,TRUE,"Y능력";#N/A,#N/A,TRUE,"YKD"}</definedName>
    <definedName name="LINE검토2" hidden="1">{#N/A,#N/A,TRUE,"Y생산";#N/A,#N/A,TRUE,"Y판매";#N/A,#N/A,TRUE,"Y총물량";#N/A,#N/A,TRUE,"Y능력";#N/A,#N/A,TRUE,"YKD"}</definedName>
    <definedName name="Macro16" localSheetId="2">[8]!Macro16</definedName>
    <definedName name="Macro16">[8]!Macro16</definedName>
    <definedName name="Macro28" localSheetId="2">[8]!Macro28</definedName>
    <definedName name="Macro28">[8]!Macro28</definedName>
    <definedName name="Macro29" localSheetId="2">[8]!Macro29</definedName>
    <definedName name="Macro29">[8]!Macro29</definedName>
    <definedName name="Macro30" localSheetId="2">[8]!Macro30</definedName>
    <definedName name="Macro30">[8]!Macro30</definedName>
    <definedName name="Macro32" localSheetId="2">[8]!Macro32</definedName>
    <definedName name="Macro32">[8]!Macro32</definedName>
    <definedName name="Macro33" localSheetId="2">[8]!Macro33</definedName>
    <definedName name="Macro33">[8]!Macro33</definedName>
    <definedName name="Macro34" localSheetId="2">[8]!Macro34</definedName>
    <definedName name="Macro34">[8]!Macro34</definedName>
    <definedName name="Macro35" localSheetId="2">[9]!Macro35</definedName>
    <definedName name="Macro35">[9]!Macro35</definedName>
    <definedName name="Macro37" localSheetId="2">[9]!Macro37</definedName>
    <definedName name="Macro37">[9]!Macro37</definedName>
    <definedName name="Macro38" localSheetId="2">[9]!Macro38</definedName>
    <definedName name="Macro38">[9]!Macro38</definedName>
    <definedName name="Macro67" localSheetId="2">[10]!Macro67</definedName>
    <definedName name="Macro67">[10]!Macro67</definedName>
    <definedName name="Materiality" localSheetId="2">#REF!</definedName>
    <definedName name="Materiality">#REF!</definedName>
    <definedName name="Monetary_Precision" localSheetId="2">#REF!</definedName>
    <definedName name="Monetary_Precision">#REF!</definedName>
    <definedName name="MZ" localSheetId="2">#REF!</definedName>
    <definedName name="MZ">#REF!</definedName>
    <definedName name="N" localSheetId="2">[11]수주단가!#REF!</definedName>
    <definedName name="N">[11]수주단가!#REF!</definedName>
    <definedName name="ooo" localSheetId="2">#REF!</definedName>
    <definedName name="ooo">#REF!</definedName>
    <definedName name="PPK" hidden="1">{#N/A,#N/A,FALSE,"96 3월물량표";#N/A,#N/A,FALSE,"96 4월물량표";#N/A,#N/A,FALSE,"96 5월물량표"}</definedName>
    <definedName name="_xlnm.Print_Area" localSheetId="0">'1분기'!$A$1:$N$18</definedName>
    <definedName name="_xlnm.Print_Area" localSheetId="2">#REF!</definedName>
    <definedName name="_xlnm.Print_Area">#REF!</definedName>
    <definedName name="Print_Area_MI" localSheetId="2">#REF!</definedName>
    <definedName name="Print_Area_MI">#REF!</definedName>
    <definedName name="PY_all_Equity" localSheetId="2">#REF!</definedName>
    <definedName name="PY_all_Equity">#REF!</definedName>
    <definedName name="PY_all_Income" localSheetId="2">#REF!</definedName>
    <definedName name="PY_all_Income">#REF!</definedName>
    <definedName name="PY_all_RetEarn" localSheetId="2">#REF!</definedName>
    <definedName name="PY_all_RetEarn">#REF!</definedName>
    <definedName name="PY_knw_Income" localSheetId="2">#REF!</definedName>
    <definedName name="PY_knw_Income">#REF!</definedName>
    <definedName name="PY_knw_RetEarn" localSheetId="2">#REF!</definedName>
    <definedName name="PY_knw_RetEarn">#REF!</definedName>
    <definedName name="PY_lik_Income" localSheetId="2">#REF!</definedName>
    <definedName name="PY_lik_Income">#REF!</definedName>
    <definedName name="PY_lik_RetEarn" localSheetId="2">#REF!</definedName>
    <definedName name="PY_lik_RetEarn">#REF!</definedName>
    <definedName name="PY_tot_knw_Xfoot" localSheetId="2">#REF!</definedName>
    <definedName name="PY_tot_knw_Xfoot">#REF!</definedName>
    <definedName name="PY_tot_lik_Xfoot" localSheetId="2">#REF!</definedName>
    <definedName name="PY_tot_lik_Xfoot">#REF!</definedName>
    <definedName name="PY_tx_all_Income" localSheetId="2">#REF!</definedName>
    <definedName name="PY_tx_all_Income">#REF!</definedName>
    <definedName name="PY_tx_all_RetEarn" localSheetId="2">#REF!</definedName>
    <definedName name="PY_tx_all_RetEarn">#REF!</definedName>
    <definedName name="PY_tx_knw_Income" localSheetId="2">#REF!</definedName>
    <definedName name="PY_tx_knw_Income">#REF!</definedName>
    <definedName name="PY_tx_knw_RetEarn" localSheetId="2">#REF!</definedName>
    <definedName name="PY_tx_knw_RetEarn">#REF!</definedName>
    <definedName name="PY_tx_lik_Income" localSheetId="2">#REF!</definedName>
    <definedName name="PY_tx_lik_Income">#REF!</definedName>
    <definedName name="PY_tx_lik_RetEarn" localSheetId="2">#REF!</definedName>
    <definedName name="PY_tx_lik_RetEarn">#REF!</definedName>
    <definedName name="qq" hidden="1">{#N/A,#N/A,FALSE,"정공"}</definedName>
    <definedName name="_xlnm.Recorder" localSheetId="2">#REF!</definedName>
    <definedName name="_xlnm.Recorder">#REF!</definedName>
    <definedName name="RHD" localSheetId="2">[12]BM_NEW2!#REF!</definedName>
    <definedName name="RHD">[12]BM_NEW2!#REF!</definedName>
    <definedName name="SEJINBS" hidden="1">{#N/A,#N/A,FALSE,"정공"}</definedName>
    <definedName name="Tax_Effect_Income" localSheetId="2">#REF!</definedName>
    <definedName name="Tax_Effect_Income">#REF!</definedName>
    <definedName name="Tax_Effect_Liabs" localSheetId="2">#REF!</definedName>
    <definedName name="Tax_Effect_Liabs">#REF!</definedName>
    <definedName name="Tax_Effect_RetEarn" localSheetId="2">#REF!</definedName>
    <definedName name="Tax_Effect_RetEarn">#REF!</definedName>
    <definedName name="Tax_Rate" localSheetId="2">#REF!</definedName>
    <definedName name="Tax_Rate">#REF!</definedName>
    <definedName name="THEME2" hidden="1">{#N/A,#N/A,FALSE,"96 3월물량표";#N/A,#N/A,FALSE,"96 4월물량표";#N/A,#N/A,FALSE,"96 5월물량표"}</definedName>
    <definedName name="TON_TRT_FR" localSheetId="2">#REF!</definedName>
    <definedName name="TON_TRT_FR">#REF!</definedName>
    <definedName name="Tot_knw_Xfoot" localSheetId="2">#REF!</definedName>
    <definedName name="Tot_knw_Xfoot">#REF!</definedName>
    <definedName name="Tot_lik_Xfoot" localSheetId="2">#REF!</definedName>
    <definedName name="Tot_lik_Xfoot">#REF!</definedName>
    <definedName name="wc" localSheetId="2">[13]시산표!#REF!</definedName>
    <definedName name="wc">[13]시산표!#REF!</definedName>
    <definedName name="wrn.345." hidden="1">{#N/A,#N/A,FALSE,"96 3월물량표";#N/A,#N/A,FALSE,"96 4월물량표";#N/A,#N/A,FALSE,"96 5월물량표"}</definedName>
    <definedName name="wrn.Y차._.종합." hidden="1">{#N/A,#N/A,TRUE,"Y생산";#N/A,#N/A,TRUE,"Y판매";#N/A,#N/A,TRUE,"Y총물량";#N/A,#N/A,TRUE,"Y능력";#N/A,#N/A,TRUE,"YKD"}</definedName>
    <definedName name="wrn.매출경상." hidden="1">{#N/A,#N/A,FALSE,"Sheet9"}</definedName>
    <definedName name="wrn.현대정공구매현황." hidden="1">{#N/A,#N/A,FALSE,"정공"}</definedName>
    <definedName name="가1" hidden="1">{#N/A,#N/A,TRUE,"Y생산";#N/A,#N/A,TRUE,"Y판매";#N/A,#N/A,TRUE,"Y총물량";#N/A,#N/A,TRUE,"Y능력";#N/A,#N/A,TRUE,"YKD"}</definedName>
    <definedName name="갤로" hidden="1">{#N/A,#N/A,FALSE,"정공"}</definedName>
    <definedName name="경비" localSheetId="2">[14]수입2!#REF!</definedName>
    <definedName name="경비">[14]수입2!#REF!</definedName>
    <definedName name="경비실적" hidden="1">{#N/A,#N/A,FALSE,"정공"}</definedName>
    <definedName name="경상이익분석" hidden="1">{#N/A,#N/A,FALSE,"Sheet9"}</definedName>
    <definedName name="계획2" hidden="1">{#N/A,#N/A,FALSE,"정공"}</definedName>
    <definedName name="공수투입" hidden="1">{#N/A,#N/A,FALSE,"정공"}</definedName>
    <definedName name="공장경비" hidden="1">{#N/A,#N/A,FALSE,"Sheet9"}</definedName>
    <definedName name="국내abs" localSheetId="2">#REF!</definedName>
    <definedName name="국내abs">#REF!</definedName>
    <definedName name="금월" hidden="1">{#N/A,#N/A,TRUE,"Y생산";#N/A,#N/A,TRUE,"Y판매";#N/A,#N/A,TRUE,"Y총물량";#N/A,#N/A,TRUE,"Y능력";#N/A,#N/A,TRUE,"YKD"}</definedName>
    <definedName name="기아모텍" hidden="1">{#N/A,#N/A,FALSE,"정공"}</definedName>
    <definedName name="기아전자" hidden="1">{#N/A,#N/A,FALSE,"정공"}</definedName>
    <definedName name="다다익선" hidden="1">{#N/A,#N/A,FALSE,"정공"}</definedName>
    <definedName name="다달이" hidden="1">{#N/A,#N/A,FALSE,"정공"}</definedName>
    <definedName name="다라니경" hidden="1">{#N/A,#N/A,FALSE,"정공"}</definedName>
    <definedName name="다라니경을피우자" hidden="1">{#N/A,#N/A,FALSE,"정공"}</definedName>
    <definedName name="단말기" hidden="1">{#N/A,#N/A,FALSE,"정공"}</definedName>
    <definedName name="단말기번호" hidden="1">{#N/A,#N/A,FALSE,"정공"}</definedName>
    <definedName name="단알기" hidden="1">{#N/A,#N/A,FALSE,"정공"}</definedName>
    <definedName name="대리님" hidden="1">{#N/A,#N/A,FALSE,"정공"}</definedName>
    <definedName name="대상시트" hidden="1">{#N/A,#N/A,FALSE,"정공"}</definedName>
    <definedName name="두번째" hidden="1">{#N/A,#N/A,FALSE,"정공"}</definedName>
    <definedName name="란다리아" hidden="1">{#N/A,#N/A,FALSE,"정공"}</definedName>
    <definedName name="ㅁ169" localSheetId="2">[15]승용!#REF!</definedName>
    <definedName name="ㅁ169">[15]승용!#REF!</definedName>
    <definedName name="마담분기" hidden="1">{#N/A,#N/A,FALSE,"정공"}</definedName>
    <definedName name="매출추1" hidden="1">{#N/A,#N/A,FALSE,"정공"}</definedName>
    <definedName name="매출추정" hidden="1">{#N/A,#N/A,FALSE,"정공"}</definedName>
    <definedName name="몰라" hidden="1">{#N/A,#N/A,FALSE,"정공"}</definedName>
    <definedName name="미미미아" hidden="1">{#N/A,#N/A,FALSE,"정공"}</definedName>
    <definedName name="미반영" hidden="1">{#N/A,#N/A,FALSE,"Sheet9"}</definedName>
    <definedName name="미석" hidden="1">{#N/A,#N/A,FALSE,"정공"}</definedName>
    <definedName name="ㅂ" hidden="1">{#N/A,#N/A,TRUE,"Y생산";#N/A,#N/A,TRUE,"Y판매";#N/A,#N/A,TRUE,"Y총물량";#N/A,#N/A,TRUE,"Y능력";#N/A,#N/A,TRUE,"YKD"}</definedName>
    <definedName name="바랑라" hidden="1">{#N/A,#N/A,FALSE,"정공"}</definedName>
    <definedName name="바보" hidden="1">{#N/A,#N/A,FALSE,"정공"}</definedName>
    <definedName name="바보상자" hidden="1">{#N/A,#N/A,FALSE,"정공"}</definedName>
    <definedName name="반출0507" localSheetId="2">[16]BM_NEW2!#REF!</definedName>
    <definedName name="반출0507">[16]BM_NEW2!#REF!</definedName>
    <definedName name="부___문" localSheetId="2">#REF!</definedName>
    <definedName name="부___문">#REF!</definedName>
    <definedName name="분기">[17]뒤차축소!$G$380:$S$381</definedName>
    <definedName name="비교" localSheetId="2">#REF!</definedName>
    <definedName name="비교">#REF!</definedName>
    <definedName name="사다함이" hidden="1">{#N/A,#N/A,FALSE,"정공"}</definedName>
    <definedName name="사업부문" localSheetId="2">#REF!</definedName>
    <definedName name="사업부문">#REF!</definedName>
    <definedName name="사업추진" hidden="1">{#N/A,#N/A,FALSE,"정공"}</definedName>
    <definedName name="삼성" hidden="1">{#N/A,#N/A,FALSE,"정공"}</definedName>
    <definedName name="삼성2" hidden="1">{#N/A,#N/A,FALSE,"정공"}</definedName>
    <definedName name="상로허호" hidden="1">{#N/A,#N/A,FALSE,"정공"}</definedName>
    <definedName name="새파일편집" hidden="1">{#N/A,#N/A,FALSE,"정공"}</definedName>
    <definedName name="생산능력" hidden="1">{#N/A,#N/A,FALSE,"정공"}</definedName>
    <definedName name="생산품목" hidden="1">{#N/A,#N/A,FALSE,"정공"}</definedName>
    <definedName name="설비투자" hidden="1">{#N/A,#N/A,FALSE,"정공"}</definedName>
    <definedName name="소요기간" hidden="1">{#N/A,#N/A,FALSE,"정공"}</definedName>
    <definedName name="손익계산" hidden="1">{#N/A,#N/A,FALSE,"정공"}</definedName>
    <definedName name="송" hidden="1">{#N/A,#N/A,TRUE,"Y생산";#N/A,#N/A,TRUE,"Y판매";#N/A,#N/A,TRUE,"Y총물량";#N/A,#N/A,TRUE,"Y능력";#N/A,#N/A,TRUE,"YKD"}</definedName>
    <definedName name="송익" hidden="1">{#N/A,#N/A,FALSE,"정공"}</definedName>
    <definedName name="송창기" hidden="1">{#N/A,#N/A,TRUE,"Y생산";#N/A,#N/A,TRUE,"Y판매";#N/A,#N/A,TRUE,"Y총물량";#N/A,#N/A,TRUE,"Y능력";#N/A,#N/A,TRUE,"YKD"}</definedName>
    <definedName name="수량추정" hidden="1">{#N/A,#N/A,FALSE,"정공"}</definedName>
    <definedName name="슈" localSheetId="2">[18]!Macro38</definedName>
    <definedName name="슈">[18]!Macro38</definedName>
    <definedName name="시산표" localSheetId="2">[5]!Macro1</definedName>
    <definedName name="시산표">[5]!Macro1</definedName>
    <definedName name="십이월" localSheetId="2">#REF!</definedName>
    <definedName name="십이월">#REF!</definedName>
    <definedName name="ㅇㄹㅇㄹㅇ" hidden="1">{#N/A,#N/A,FALSE,"정공"}</definedName>
    <definedName name="ㅇㅇㅇ" hidden="1">{#N/A,#N/A,FALSE,"정공"}</definedName>
    <definedName name="아니면말고" hidden="1">{#N/A,#N/A,FALSE,"정공"}</definedName>
    <definedName name="아니오" hidden="1">{#N/A,#N/A,FALSE,"정공"}</definedName>
    <definedName name="앗서" hidden="1">{#N/A,#N/A,FALSE,"정공"}</definedName>
    <definedName name="약정잉자" hidden="1">{#N/A,#N/A,FALSE,"정공"}</definedName>
    <definedName name="에이씨" localSheetId="2">[19]BM_NEW2!#REF!</definedName>
    <definedName name="에이씨">[19]BM_NEW2!#REF!</definedName>
    <definedName name="연주얀" hidden="1">{#N/A,#N/A,FALSE,"정공"}</definedName>
    <definedName name="오성협" hidden="1">{#N/A,#N/A,TRUE,"Y생산";#N/A,#N/A,TRUE,"Y판매";#N/A,#N/A,TRUE,"Y총물량";#N/A,#N/A,TRUE,"Y능력";#N/A,#N/A,TRUE,"YKD"}</definedName>
    <definedName name="요약" hidden="1">{#N/A,#N/A,FALSE,"정공"}</definedName>
    <definedName name="요약3" hidden="1">{#N/A,#N/A,FALSE,"정공"}</definedName>
    <definedName name="원가관리라" hidden="1">{#N/A,#N/A,FALSE,"정공"}</definedName>
    <definedName name="원가적용" hidden="1">{#N/A,#N/A,FALSE,"정공"}</definedName>
    <definedName name="이름" localSheetId="2">#REF!</definedName>
    <definedName name="이름">#REF!</definedName>
    <definedName name="인쇄제목" localSheetId="2">#REF!</definedName>
    <definedName name="인쇄제목">#REF!</definedName>
    <definedName name="일반퇴충" localSheetId="2">#REF!</definedName>
    <definedName name="일반퇴충">#REF!</definedName>
    <definedName name="임동원" hidden="1">{#N/A,#N/A,FALSE,"정공"}</definedName>
    <definedName name="ㅈㅈㅈ" hidden="1">{#N/A,#N/A,FALSE,"정공"}</definedName>
    <definedName name="자본금" hidden="1">{#N/A,#N/A,FALSE,"정공"}</definedName>
    <definedName name="잔가율" localSheetId="2">[20]기계기구!#REF!</definedName>
    <definedName name="잔가율">[20]기계기구!#REF!</definedName>
    <definedName name="잔가율2" localSheetId="2">[20]기계기구!#REF!</definedName>
    <definedName name="잔가율2">[20]기계기구!#REF!</definedName>
    <definedName name="잔다르크" hidden="1">{#N/A,#N/A,FALSE,"정공"}</definedName>
    <definedName name="전2" hidden="1">{#N/A,#N/A,FALSE,"정공"}</definedName>
    <definedName name="전략" hidden="1">{#N/A,#N/A,FALSE,"정공"}</definedName>
    <definedName name="전략2" hidden="1">{#N/A,#N/A,FALSE,"정공"}</definedName>
    <definedName name="전략투" hidden="1">{#N/A,#N/A,FALSE,"정공"}</definedName>
    <definedName name="정율" localSheetId="2">#REF!</definedName>
    <definedName name="정율">#REF!</definedName>
    <definedName name="정율표" localSheetId="2">#REF!</definedName>
    <definedName name="정율표">#REF!</definedName>
    <definedName name="조정후손익" hidden="1">{#N/A,#N/A,FALSE,"정공"}</definedName>
    <definedName name="조직1" hidden="1">{#N/A,#N/A,FALSE,"정공"}</definedName>
    <definedName name="조직3" hidden="1">{#N/A,#N/A,FALSE,"정공"}</definedName>
    <definedName name="종합2" hidden="1">{#N/A,#N/A,FALSE,"정공"}</definedName>
    <definedName name="종합미래2" hidden="1">{#N/A,#N/A,FALSE,"정공"}</definedName>
    <definedName name="주요업무2" hidden="1">{#N/A,#N/A,TRUE,"Y생산";#N/A,#N/A,TRUE,"Y판매";#N/A,#N/A,TRUE,"Y총물량";#N/A,#N/A,TRUE,"Y능력";#N/A,#N/A,TRUE,"YKD"}</definedName>
    <definedName name="주요업무3" hidden="1">{#N/A,#N/A,TRUE,"Y생산";#N/A,#N/A,TRUE,"Y판매";#N/A,#N/A,TRUE,"Y총물량";#N/A,#N/A,TRUE,"Y능력";#N/A,#N/A,TRUE,"YKD"}</definedName>
    <definedName name="중기" hidden="1">{#N/A,#N/A,FALSE,"정공"}</definedName>
    <definedName name="차트" hidden="1">{#N/A,#N/A,FALSE,"정공"}</definedName>
    <definedName name="총괄_신세대" hidden="1">{#N/A,#N/A,FALSE,"정공"}</definedName>
    <definedName name="총액" localSheetId="2">#REF!</definedName>
    <definedName name="총액">#REF!</definedName>
    <definedName name="최영" hidden="1">{#N/A,#N/A,FALSE,"정공"}</definedName>
    <definedName name="추진" hidden="1">{#N/A,#N/A,FALSE,"정공"}</definedName>
    <definedName name="추진전략" hidden="1">{#N/A,#N/A,FALSE,"정공"}</definedName>
    <definedName name="ㅋㅋ" hidden="1">{#N/A,#N/A,TRUE,"Y생산";#N/A,#N/A,TRUE,"Y판매";#N/A,#N/A,TRUE,"Y총물량";#N/A,#N/A,TRUE,"Y능력";#N/A,#N/A,TRUE,"YKD"}</definedName>
    <definedName name="특별" localSheetId="2">[21]집연95!#REF!</definedName>
    <definedName name="특별">[21]집연95!#REF!</definedName>
    <definedName name="판도라상자" hidden="1">{#N/A,#N/A,FALSE,"정공"}</definedName>
    <definedName name="품" hidden="1">{#N/A,#N/A,TRUE,"Y생산";#N/A,#N/A,TRUE,"Y판매";#N/A,#N/A,TRUE,"Y총물량";#N/A,#N/A,TRUE,"Y능력";#N/A,#N/A,TRUE,"YKD"}</definedName>
    <definedName name="현대" hidden="1">{#N/A,#N/A,FALSE,"정공"}</definedName>
    <definedName name="現代綜合商事經由分" localSheetId="2">[22]수입2!#REF!</definedName>
    <definedName name="現代綜合商事經由分">[22]수입2!#REF!</definedName>
    <definedName name="협조전" hidden="1">{#N/A,#N/A,FALSE,"정공"}</definedName>
    <definedName name="ㅓ" hidden="1">{#N/A,#N/A,TRUE,"Y생산";#N/A,#N/A,TRUE,"Y판매";#N/A,#N/A,TRUE,"Y총물량";#N/A,#N/A,TRUE,"Y능력";#N/A,#N/A,TRUE,"YKD"}</definedName>
    <definedName name="ㅜ" localSheetId="2">'[4]9-1차이내역'!#REF!</definedName>
    <definedName name="ㅜ">'[4]9-1차이내역'!#REF!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7" l="1"/>
  <c r="I12" i="7" l="1"/>
  <c r="H12" i="7"/>
  <c r="G12" i="7"/>
  <c r="J12" i="7" l="1"/>
  <c r="J7" i="6" l="1"/>
  <c r="P7" i="6" s="1"/>
  <c r="J8" i="6"/>
  <c r="P8" i="6" s="1"/>
  <c r="J9" i="6"/>
  <c r="P9" i="6" s="1"/>
  <c r="J10" i="6"/>
  <c r="P10" i="6" s="1"/>
  <c r="J11" i="6"/>
  <c r="P11" i="6" s="1"/>
  <c r="J12" i="6"/>
  <c r="P12" i="6" s="1"/>
  <c r="J13" i="6"/>
  <c r="P13" i="6" s="1"/>
  <c r="J14" i="6"/>
  <c r="J15" i="6"/>
  <c r="P15" i="6" s="1"/>
  <c r="J16" i="6"/>
  <c r="P16" i="6" s="1"/>
  <c r="J17" i="6"/>
  <c r="P17" i="6" s="1"/>
  <c r="J18" i="6"/>
  <c r="P18" i="6" s="1"/>
  <c r="J19" i="6"/>
  <c r="P19" i="6" s="1"/>
  <c r="J20" i="6"/>
  <c r="P20" i="6" s="1"/>
  <c r="J21" i="6"/>
  <c r="P21" i="6" s="1"/>
  <c r="J22" i="6"/>
  <c r="P22" i="6" s="1"/>
  <c r="J23" i="6"/>
  <c r="P23" i="6" s="1"/>
  <c r="J24" i="6"/>
  <c r="P24" i="6" s="1"/>
  <c r="J25" i="6"/>
  <c r="P25" i="6" s="1"/>
  <c r="J6" i="6"/>
  <c r="I7" i="4"/>
  <c r="I26" i="6"/>
  <c r="H26" i="6"/>
  <c r="G26" i="6"/>
  <c r="F26" i="6"/>
  <c r="J26" i="6" l="1"/>
  <c r="P14" i="6"/>
  <c r="P6" i="6"/>
  <c r="H7" i="4"/>
  <c r="I14" i="5" l="1"/>
  <c r="H14" i="5"/>
  <c r="G14" i="5"/>
  <c r="F14" i="5"/>
  <c r="J13" i="5"/>
  <c r="P13" i="5" s="1"/>
  <c r="J12" i="5"/>
  <c r="P12" i="5" s="1"/>
  <c r="J11" i="5"/>
  <c r="P11" i="5" s="1"/>
  <c r="J10" i="5"/>
  <c r="P10" i="5" s="1"/>
  <c r="J9" i="5"/>
  <c r="P9" i="5" s="1"/>
  <c r="J8" i="5"/>
  <c r="P8" i="5" s="1"/>
  <c r="J7" i="5"/>
  <c r="P7" i="5" s="1"/>
  <c r="J6" i="5"/>
  <c r="P6" i="5" s="1"/>
  <c r="J14" i="5" l="1"/>
  <c r="I18" i="3"/>
  <c r="I16" i="4" l="1"/>
  <c r="H16" i="4"/>
  <c r="G16" i="4"/>
  <c r="F16" i="4"/>
  <c r="J15" i="4"/>
  <c r="P15" i="4" s="1"/>
  <c r="J14" i="4"/>
  <c r="P14" i="4" s="1"/>
  <c r="J13" i="4"/>
  <c r="P13" i="4" s="1"/>
  <c r="J12" i="4"/>
  <c r="P12" i="4" s="1"/>
  <c r="J11" i="4"/>
  <c r="P11" i="4" s="1"/>
  <c r="J10" i="4"/>
  <c r="P10" i="4" s="1"/>
  <c r="J9" i="4"/>
  <c r="P9" i="4" s="1"/>
  <c r="J8" i="4"/>
  <c r="P8" i="4" s="1"/>
  <c r="J7" i="4"/>
  <c r="P7" i="4" s="1"/>
  <c r="J6" i="4"/>
  <c r="J16" i="4" l="1"/>
  <c r="P6" i="4"/>
  <c r="J17" i="3"/>
  <c r="J14" i="3" l="1"/>
  <c r="P14" i="3" s="1"/>
  <c r="P17" i="3" l="1"/>
  <c r="J16" i="3"/>
  <c r="P16" i="3" s="1"/>
  <c r="J15" i="3"/>
  <c r="P15" i="3" s="1"/>
  <c r="J13" i="3"/>
  <c r="P13" i="3" s="1"/>
  <c r="J12" i="3"/>
  <c r="P12" i="3" s="1"/>
  <c r="J11" i="3"/>
  <c r="P11" i="3" s="1"/>
  <c r="J10" i="3"/>
  <c r="P10" i="3" s="1"/>
  <c r="J9" i="3"/>
  <c r="P9" i="3" s="1"/>
  <c r="J8" i="3"/>
  <c r="P8" i="3" s="1"/>
  <c r="J7" i="3"/>
  <c r="P7" i="3" s="1"/>
  <c r="J6" i="3"/>
  <c r="P6" i="3" s="1"/>
  <c r="J18" i="3" l="1"/>
  <c r="H18" i="3"/>
  <c r="G18" i="3"/>
  <c r="F18" i="3"/>
</calcChain>
</file>

<file path=xl/sharedStrings.xml><?xml version="1.0" encoding="utf-8"?>
<sst xmlns="http://schemas.openxmlformats.org/spreadsheetml/2006/main" count="506" uniqueCount="270">
  <si>
    <t>구분</t>
    <phoneticPr fontId="1" type="noConversion"/>
  </si>
  <si>
    <t>계약명</t>
    <phoneticPr fontId="1" type="noConversion"/>
  </si>
  <si>
    <t>계약금액</t>
    <phoneticPr fontId="1" type="noConversion"/>
  </si>
  <si>
    <t>담당부서</t>
    <phoneticPr fontId="1" type="noConversion"/>
  </si>
  <si>
    <t>(5백만원 이상)</t>
    <phoneticPr fontId="1" type="noConversion"/>
  </si>
  <si>
    <t>종료일</t>
    <phoneticPr fontId="1" type="noConversion"/>
  </si>
  <si>
    <t>계약일</t>
    <phoneticPr fontId="1" type="noConversion"/>
  </si>
  <si>
    <t>업체명</t>
    <phoneticPr fontId="1" type="noConversion"/>
  </si>
  <si>
    <t>소재지</t>
    <phoneticPr fontId="1" type="noConversion"/>
  </si>
  <si>
    <t>(단위:원)</t>
    <phoneticPr fontId="1" type="noConversion"/>
  </si>
  <si>
    <t>합계</t>
    <phoneticPr fontId="1" type="noConversion"/>
  </si>
  <si>
    <t>대표자</t>
    <phoneticPr fontId="1" type="noConversion"/>
  </si>
  <si>
    <t>용역</t>
  </si>
  <si>
    <t>물품</t>
  </si>
  <si>
    <t>공사</t>
  </si>
  <si>
    <t>서울</t>
  </si>
  <si>
    <t>용인</t>
  </si>
  <si>
    <t>포천</t>
  </si>
  <si>
    <t>왕호기획</t>
  </si>
  <si>
    <t>박재영</t>
  </si>
  <si>
    <t>(사)건설경제연구원</t>
  </si>
  <si>
    <t>임철희</t>
  </si>
  <si>
    <t>선금</t>
  </si>
  <si>
    <t>기성금</t>
  </si>
  <si>
    <t>준공금</t>
  </si>
  <si>
    <t>계</t>
    <phoneticPr fontId="1" type="noConversion"/>
  </si>
  <si>
    <t>대가지급</t>
    <phoneticPr fontId="1" type="noConversion"/>
  </si>
  <si>
    <t>서미영</t>
  </si>
  <si>
    <t>2023년 1분기 대가지급 현황</t>
    <phoneticPr fontId="1" type="noConversion"/>
  </si>
  <si>
    <t>비즈니스센터 건립 사업 설계자의도구현 용역</t>
  </si>
  <si>
    <t>비즈니스센터 건립사업 폐기물처리용역(건폐,혼폐)</t>
  </si>
  <si>
    <t>비즈니스센터 건립사업 폐기물처리용역(폐합성수지)</t>
  </si>
  <si>
    <t>산정호수 썰매축제 방문객 주차관리 용역</t>
  </si>
  <si>
    <t>내촌면 내리 도시개발사업 사업타당성 조사 용역</t>
  </si>
  <si>
    <t>2023 전직원 단체보험</t>
  </si>
  <si>
    <t>주차관리 관용차량 구입(카니발)</t>
  </si>
  <si>
    <t>종량제봉투 관용차량 구입(스타리아)</t>
  </si>
  <si>
    <t>2023년 제1회 직원 공개채용 대행용역</t>
  </si>
  <si>
    <t>교통지원팀 사무실 환경 개선 공사</t>
  </si>
  <si>
    <t>산정호수 봄철 성수기 주차안내 대행용역</t>
  </si>
  <si>
    <t>주식회사 메조파트너스건축사사무소</t>
  </si>
  <si>
    <t>주식회사 문안환경</t>
  </si>
  <si>
    <t>주식회사 성한개발</t>
  </si>
  <si>
    <t>메리츠화재해상보험주식회사</t>
  </si>
  <si>
    <t>기아 주식회사</t>
  </si>
  <si>
    <t>현대자동차㈜</t>
  </si>
  <si>
    <t>인크루트 주식회사</t>
  </si>
  <si>
    <t>㈜대도메탈배리어</t>
  </si>
  <si>
    <t>이민선</t>
  </si>
  <si>
    <t>김영갑</t>
  </si>
  <si>
    <t>이성한</t>
  </si>
  <si>
    <t>김용범</t>
  </si>
  <si>
    <t>송호성,최준영</t>
  </si>
  <si>
    <t>장재훈</t>
  </si>
  <si>
    <t>이상현</t>
  </si>
  <si>
    <t>2023.01.09</t>
  </si>
  <si>
    <t>2023.01.03</t>
  </si>
  <si>
    <t>2023.01.06</t>
  </si>
  <si>
    <t>2023.01.20</t>
  </si>
  <si>
    <t>2023.01.31</t>
  </si>
  <si>
    <t>2023.02.15</t>
  </si>
  <si>
    <t>2023.02.24</t>
  </si>
  <si>
    <t>2023.02.28</t>
  </si>
  <si>
    <t>2023.03.24</t>
  </si>
  <si>
    <t>2024.12.31</t>
  </si>
  <si>
    <t>2023.07.31</t>
  </si>
  <si>
    <t>2023.02.12</t>
  </si>
  <si>
    <t>2023.04.24</t>
  </si>
  <si>
    <t>2024.01.31</t>
  </si>
  <si>
    <t>2023.04.10</t>
  </si>
  <si>
    <t>2023.03.30</t>
  </si>
  <si>
    <t>2023.06.25</t>
  </si>
  <si>
    <t>개발기획팀</t>
    <phoneticPr fontId="1" type="noConversion"/>
  </si>
  <si>
    <t>경영지원팀</t>
    <phoneticPr fontId="1" type="noConversion"/>
  </si>
  <si>
    <t>교통지원팀</t>
    <phoneticPr fontId="1" type="noConversion"/>
  </si>
  <si>
    <t>경영지원팀</t>
    <phoneticPr fontId="1" type="noConversion"/>
  </si>
  <si>
    <t>공사</t>
    <phoneticPr fontId="1" type="noConversion"/>
  </si>
  <si>
    <t>본청 소방시설 보수공사</t>
    <phoneticPr fontId="1" type="noConversion"/>
  </si>
  <si>
    <t>2023.03.16</t>
    <phoneticPr fontId="1" type="noConversion"/>
  </si>
  <si>
    <t>2023.04.21</t>
    <phoneticPr fontId="1" type="noConversion"/>
  </si>
  <si>
    <t>대진토건㈜</t>
    <phoneticPr fontId="1" type="noConversion"/>
  </si>
  <si>
    <t>이금순</t>
    <phoneticPr fontId="1" type="noConversion"/>
  </si>
  <si>
    <t>안전감사실</t>
    <phoneticPr fontId="1" type="noConversion"/>
  </si>
  <si>
    <t>산정호수 수변데크 보수공사</t>
  </si>
  <si>
    <t>체육시설팀 예초작업 용역</t>
  </si>
  <si>
    <t>자체 고객만족도 조사용역</t>
  </si>
  <si>
    <t>전문기관 CS모니터링 점검 용역</t>
  </si>
  <si>
    <t>2023년도 회계감사인 선임</t>
  </si>
  <si>
    <t>포천종합운동장 건축물 정밀점검 용역</t>
  </si>
  <si>
    <t>포천돌봄통합센터 폐기물처리 용역</t>
  </si>
  <si>
    <t>복무관리시스템 기능 고도화</t>
  </si>
  <si>
    <t>기록관리시스템(RMS) 서버 구입</t>
  </si>
  <si>
    <t>2023년 산정호수 여름철 주차안내 용역</t>
  </si>
  <si>
    <t>2023.04.06</t>
  </si>
  <si>
    <t>2023.05.03</t>
  </si>
  <si>
    <t>2023.05.15</t>
  </si>
  <si>
    <t>2023.06.05</t>
  </si>
  <si>
    <t>2023.06.12</t>
  </si>
  <si>
    <t>2023.06.26</t>
  </si>
  <si>
    <t>2023.06.27</t>
  </si>
  <si>
    <t>2023.06.28</t>
  </si>
  <si>
    <t>2023.06.29</t>
  </si>
  <si>
    <t>2023.04.28</t>
  </si>
  <si>
    <t>2023.10.31</t>
  </si>
  <si>
    <t>2023.06.30</t>
  </si>
  <si>
    <t>2023.07.21</t>
  </si>
  <si>
    <t>2023.12.31</t>
  </si>
  <si>
    <t>2023.07.17</t>
  </si>
  <si>
    <t>2023.08.27</t>
  </si>
  <si>
    <t>스마트조경</t>
  </si>
  <si>
    <t>주식회사 아찬조경</t>
  </si>
  <si>
    <t>휴먼마인드연구소</t>
  </si>
  <si>
    <t>조성운 세무회계사무소</t>
  </si>
  <si>
    <t>사단법인 대한산업안전협회</t>
  </si>
  <si>
    <t>㈜아이앤씨솔루션</t>
  </si>
  <si>
    <t>박인배</t>
  </si>
  <si>
    <t>홍윤학</t>
  </si>
  <si>
    <t>최미영</t>
  </si>
  <si>
    <t>조성운</t>
  </si>
  <si>
    <t>박종선</t>
  </si>
  <si>
    <t>이원선</t>
  </si>
  <si>
    <t>휴양시설팀</t>
    <phoneticPr fontId="1" type="noConversion"/>
  </si>
  <si>
    <t>체육시설팀</t>
    <phoneticPr fontId="1" type="noConversion"/>
  </si>
  <si>
    <t>미래전략팀</t>
    <phoneticPr fontId="1" type="noConversion"/>
  </si>
  <si>
    <t>경영지원팀</t>
    <phoneticPr fontId="1" type="noConversion"/>
  </si>
  <si>
    <t>개발사업팀</t>
    <phoneticPr fontId="1" type="noConversion"/>
  </si>
  <si>
    <t>경영지원팀</t>
    <phoneticPr fontId="1" type="noConversion"/>
  </si>
  <si>
    <t>경영지원팀</t>
    <phoneticPr fontId="1" type="noConversion"/>
  </si>
  <si>
    <t>2023.04.11</t>
  </si>
  <si>
    <t>건설사업팀</t>
    <phoneticPr fontId="1" type="noConversion"/>
  </si>
  <si>
    <t>휴양시설팀</t>
    <phoneticPr fontId="1" type="noConversion"/>
  </si>
  <si>
    <t>공공시설팀</t>
    <phoneticPr fontId="1" type="noConversion"/>
  </si>
  <si>
    <t>휴양시설팀</t>
    <phoneticPr fontId="1" type="noConversion"/>
  </si>
  <si>
    <t>2023년 2분기 대가지급 현황</t>
    <phoneticPr fontId="1" type="noConversion"/>
  </si>
  <si>
    <t>2023년 3분기 대가지급 현황</t>
    <phoneticPr fontId="1" type="noConversion"/>
  </si>
  <si>
    <t>교통약자이동지원센터 운전원 휴게실 조성 공사</t>
  </si>
  <si>
    <t>포천비즈니스센터 건립사업 전기,통신,소방 건설재해예방 기술지도 용역</t>
  </si>
  <si>
    <t>돌봄통합센터 건립사업 전기,통신,소방 건설재해예방 기술지도 용역</t>
  </si>
  <si>
    <t xml:space="preserve">포천비즈니스센터 건립사업 구조감리 용역 </t>
  </si>
  <si>
    <t>2023년 산정호수 가을 성수기 주차안내 용역</t>
  </si>
  <si>
    <t>2023년 포천도시공사 워크샾 행사 용역</t>
  </si>
  <si>
    <t>산정호수 목재시설물 도장 공사</t>
  </si>
  <si>
    <t>산정호수 공중화장실 보수공사</t>
  </si>
  <si>
    <t>2023.08.21</t>
  </si>
  <si>
    <t>2023.08.31</t>
  </si>
  <si>
    <t>2023.09.01</t>
  </si>
  <si>
    <t>2023.09.08</t>
  </si>
  <si>
    <t>2023.09.22</t>
  </si>
  <si>
    <t>2023.09.27</t>
  </si>
  <si>
    <t>주식회사 나노</t>
  </si>
  <si>
    <t>이상무</t>
  </si>
  <si>
    <t>대한건설안전 주식회사</t>
  </si>
  <si>
    <t>수원</t>
  </si>
  <si>
    <t>배병민</t>
  </si>
  <si>
    <t>주식회사 한국전기공사협회 안전기술원</t>
  </si>
  <si>
    <t>광명</t>
  </si>
  <si>
    <t>김동국,전연수</t>
  </si>
  <si>
    <t>㈜오푸스펄구조기술사사무소</t>
  </si>
  <si>
    <t>이인영</t>
  </si>
  <si>
    <t>행사의신</t>
  </si>
  <si>
    <t>고현주</t>
  </si>
  <si>
    <t>이산</t>
  </si>
  <si>
    <t>인천</t>
  </si>
  <si>
    <t>이관섭</t>
  </si>
  <si>
    <t>2023.08.25</t>
  </si>
  <si>
    <t>2024.06.30</t>
  </si>
  <si>
    <t>2024.11.30</t>
  </si>
  <si>
    <t>2023.09.30</t>
  </si>
  <si>
    <t>2023.09.14</t>
  </si>
  <si>
    <t>2023.10.06</t>
  </si>
  <si>
    <t>2023.10.06</t>
    <phoneticPr fontId="1" type="noConversion"/>
  </si>
  <si>
    <t>산정호수 억새꽃 축제 주차관리용역</t>
  </si>
  <si>
    <t>산정호수 CCTV(2대) 설치공사</t>
  </si>
  <si>
    <t>도시재생 어울림센터2 무대 및 조명장비 설치공사</t>
  </si>
  <si>
    <t>미래전략팀 사무실 환경개선 공사</t>
  </si>
  <si>
    <t xml:space="preserve"> 본부청사 도색공사</t>
  </si>
  <si>
    <t>도시재생 어울림센터2 개관식 행사대행 용역</t>
  </si>
  <si>
    <t>2023년 제6회 직원 공개채용 대행용역</t>
  </si>
  <si>
    <t>천보산자연휴양림 사무실 보수공사</t>
  </si>
  <si>
    <t>왕방산암벽공원 전기카트 구입계약</t>
  </si>
  <si>
    <t>교통약자이동지원센터 광역ARS 프로그램 구축</t>
  </si>
  <si>
    <t>천보산쟈연휴양림 도로 보수공사</t>
  </si>
  <si>
    <t>신읍 어룡 도시개발사업 출자타당성 검토 용역</t>
  </si>
  <si>
    <t>신읍 어룡 도시개발사업 민간참여자 공모지침서 작성 용역</t>
  </si>
  <si>
    <t>교통약자이동지원센터 특장차량 전동트렁크 설치 계약</t>
  </si>
  <si>
    <t xml:space="preserve">천보산자연휴양림 객실 노후시설물 교체 </t>
  </si>
  <si>
    <t>산정호수 둘레길 화장실 지하수개발 공사</t>
  </si>
  <si>
    <t>교통약자이동지원센터 바우처택시 관제시스템 임대 계약 체결의뢰</t>
  </si>
  <si>
    <t>교통약자이동지원센터 바우처택시 차량단말기 임대 계약 체결 의뢰</t>
  </si>
  <si>
    <t>서바이벌게임장 음향장비(앰프,스피커) 교체</t>
  </si>
  <si>
    <t>바우처택시 홍보물품 제작</t>
  </si>
  <si>
    <t>2023.10.04</t>
  </si>
  <si>
    <t>2023.10.13</t>
  </si>
  <si>
    <t>2023.10.19</t>
  </si>
  <si>
    <t>2023.10.20</t>
  </si>
  <si>
    <t>2023.10.27</t>
  </si>
  <si>
    <t>2023.11.06</t>
  </si>
  <si>
    <t>2023.11.10.</t>
  </si>
  <si>
    <t>2023.11.10</t>
  </si>
  <si>
    <t>2023.11.16</t>
  </si>
  <si>
    <t>2023.11.17</t>
  </si>
  <si>
    <t>2023.11.22</t>
  </si>
  <si>
    <t>2023.11.29</t>
  </si>
  <si>
    <t>2023.12.01</t>
  </si>
  <si>
    <t>2023.12.18</t>
  </si>
  <si>
    <t>2023.12.21</t>
  </si>
  <si>
    <t>2023.11.26</t>
  </si>
  <si>
    <t>2023.10.25</t>
  </si>
  <si>
    <t>2023.10.30</t>
  </si>
  <si>
    <t>2023.12.12</t>
  </si>
  <si>
    <t>2023.12.08</t>
  </si>
  <si>
    <t>2024.05.22</t>
  </si>
  <si>
    <t>2024.05.31</t>
  </si>
  <si>
    <t>2023.12.15</t>
  </si>
  <si>
    <t>2024.08.31</t>
  </si>
  <si>
    <t>2023.12.27</t>
  </si>
  <si>
    <t>2023.12.28</t>
  </si>
  <si>
    <t>주식회사 제일</t>
  </si>
  <si>
    <t>신진이엔지</t>
  </si>
  <si>
    <t>㈜비앤비</t>
  </si>
  <si>
    <t>㈜애스투</t>
  </si>
  <si>
    <t>이음인테리어 디자인</t>
  </si>
  <si>
    <t>주식회사 글로벌비전</t>
  </si>
  <si>
    <t>㈜온피아</t>
  </si>
  <si>
    <t>진성건설 주식회사</t>
  </si>
  <si>
    <t>선명법무법인</t>
  </si>
  <si>
    <t>신동카매니아</t>
  </si>
  <si>
    <t>포인트가구전시장</t>
  </si>
  <si>
    <t>금강수자원</t>
  </si>
  <si>
    <t>주식회사 이케이시스</t>
  </si>
  <si>
    <t>시온정보통신</t>
  </si>
  <si>
    <t>희소식</t>
  </si>
  <si>
    <t>의정부</t>
  </si>
  <si>
    <t>김포</t>
  </si>
  <si>
    <t xml:space="preserve">포천 </t>
  </si>
  <si>
    <t>인천</t>
    <phoneticPr fontId="1" type="noConversion"/>
  </si>
  <si>
    <t>물품</t>
    <phoneticPr fontId="1" type="noConversion"/>
  </si>
  <si>
    <t>2023년 4분기 대가지급 현황</t>
    <phoneticPr fontId="1" type="noConversion"/>
  </si>
  <si>
    <t>노창헌</t>
  </si>
  <si>
    <t>최기선</t>
  </si>
  <si>
    <t>신현관</t>
  </si>
  <si>
    <t>이재민,손주현</t>
  </si>
  <si>
    <t>HAMAMURA ASAMI</t>
  </si>
  <si>
    <t>차유석</t>
  </si>
  <si>
    <t>김연</t>
  </si>
  <si>
    <t>전영운</t>
  </si>
  <si>
    <t>김정규</t>
  </si>
  <si>
    <t>신동엽</t>
  </si>
  <si>
    <t>고명숙</t>
  </si>
  <si>
    <t>권순민</t>
  </si>
  <si>
    <t>김경열</t>
  </si>
  <si>
    <t>곽명자</t>
  </si>
  <si>
    <t>구분</t>
    <phoneticPr fontId="1" type="noConversion"/>
  </si>
  <si>
    <t>이명희</t>
    <phoneticPr fontId="1" type="noConversion"/>
  </si>
  <si>
    <t>미래전략팀</t>
    <phoneticPr fontId="1" type="noConversion"/>
  </si>
  <si>
    <t>안전감사실</t>
    <phoneticPr fontId="1" type="noConversion"/>
  </si>
  <si>
    <t>건설사업팀</t>
    <phoneticPr fontId="1" type="noConversion"/>
  </si>
  <si>
    <t>휴양시설팀</t>
    <phoneticPr fontId="1" type="noConversion"/>
  </si>
  <si>
    <t>경영지원팀</t>
  </si>
  <si>
    <t>2026년 1분기 대가지급 현황</t>
    <phoneticPr fontId="1" type="noConversion"/>
  </si>
  <si>
    <t>마홀수영장 남자 목욕탕 바닥재 교체 공사</t>
  </si>
  <si>
    <t>포천도시공사 직원 공개채용 업무대행 용역</t>
  </si>
  <si>
    <t>장자공공폐수처리시설 탈수케익 이송펌프 부품 구매</t>
  </si>
  <si>
    <t>주식회사 이화이엔씨</t>
  </si>
  <si>
    <t>모나스펌프㈜</t>
  </si>
  <si>
    <t>시흥</t>
  </si>
  <si>
    <t>우지희</t>
  </si>
  <si>
    <t>이만수</t>
  </si>
  <si>
    <t>체육시설2팀</t>
  </si>
  <si>
    <t>환경사업팀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</si>
</sst>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0000&quot;.&quot;00&quot;.&quot;00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25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rgb="FF000000"/>
      <name val="포천 오성과 한음 Regular"/>
      <family val="3"/>
      <charset val="129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176" fontId="5" fillId="0" borderId="22" xfId="0" applyNumberFormat="1" applyFont="1" applyBorder="1">
      <alignment vertical="center"/>
    </xf>
    <xf numFmtId="176" fontId="5" fillId="0" borderId="23" xfId="0" applyNumberFormat="1" applyFont="1" applyBorder="1">
      <alignment vertical="center"/>
    </xf>
    <xf numFmtId="176" fontId="5" fillId="0" borderId="24" xfId="0" applyNumberFormat="1" applyFont="1" applyBorder="1">
      <alignment vertical="center"/>
    </xf>
    <xf numFmtId="176" fontId="5" fillId="0" borderId="25" xfId="0" applyNumberFormat="1" applyFont="1" applyBorder="1">
      <alignment vertical="center"/>
    </xf>
    <xf numFmtId="176" fontId="5" fillId="0" borderId="26" xfId="0" applyNumberFormat="1" applyFont="1" applyBorder="1">
      <alignment vertical="center"/>
    </xf>
    <xf numFmtId="176" fontId="5" fillId="0" borderId="27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176" fontId="5" fillId="0" borderId="29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176" fontId="2" fillId="0" borderId="0" xfId="0" applyNumberFormat="1" applyFont="1">
      <alignment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 wrapText="1"/>
    </xf>
    <xf numFmtId="41" fontId="7" fillId="0" borderId="2" xfId="1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41" fontId="7" fillId="0" borderId="34" xfId="1" applyFont="1" applyFill="1" applyBorder="1" applyAlignment="1">
      <alignment horizontal="center" vertical="center" wrapText="1"/>
    </xf>
    <xf numFmtId="176" fontId="5" fillId="0" borderId="35" xfId="0" applyNumberFormat="1" applyFont="1" applyBorder="1">
      <alignment vertical="center"/>
    </xf>
    <xf numFmtId="176" fontId="5" fillId="0" borderId="36" xfId="0" applyNumberFormat="1" applyFont="1" applyBorder="1">
      <alignment vertical="center"/>
    </xf>
    <xf numFmtId="176" fontId="5" fillId="0" borderId="37" xfId="0" applyNumberFormat="1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center" vertical="center" wrapText="1"/>
    </xf>
    <xf numFmtId="41" fontId="8" fillId="0" borderId="2" xfId="1" applyFont="1" applyFill="1" applyBorder="1" applyAlignment="1">
      <alignment horizontal="center" vertical="center"/>
    </xf>
    <xf numFmtId="0" fontId="8" fillId="0" borderId="2" xfId="0" quotePrefix="1" applyFont="1" applyFill="1" applyBorder="1" applyAlignment="1">
      <alignment horizontal="center" vertical="center" wrapText="1"/>
    </xf>
    <xf numFmtId="41" fontId="8" fillId="0" borderId="34" xfId="1" applyFont="1" applyFill="1" applyBorder="1" applyAlignment="1">
      <alignment horizontal="center" vertical="center" wrapText="1"/>
    </xf>
    <xf numFmtId="41" fontId="8" fillId="0" borderId="39" xfId="1" applyFont="1" applyFill="1" applyBorder="1" applyAlignment="1">
      <alignment horizontal="right" vertical="center"/>
    </xf>
    <xf numFmtId="41" fontId="8" fillId="0" borderId="34" xfId="1" applyFont="1" applyFill="1" applyBorder="1" applyAlignment="1">
      <alignment horizontal="center" vertical="center"/>
    </xf>
    <xf numFmtId="41" fontId="8" fillId="0" borderId="26" xfId="1" applyFont="1" applyFill="1" applyBorder="1" applyAlignment="1">
      <alignment horizontal="right" vertical="center"/>
    </xf>
    <xf numFmtId="177" fontId="8" fillId="0" borderId="34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177" fontId="2" fillId="0" borderId="0" xfId="0" applyNumberFormat="1" applyFont="1">
      <alignment vertical="center"/>
    </xf>
    <xf numFmtId="177" fontId="8" fillId="0" borderId="2" xfId="0" applyNumberFormat="1" applyFont="1" applyFill="1" applyBorder="1" applyAlignment="1">
      <alignment horizontal="center" vertical="center" wrapText="1"/>
    </xf>
    <xf numFmtId="177" fontId="5" fillId="0" borderId="7" xfId="0" applyNumberFormat="1" applyFont="1" applyBorder="1">
      <alignment vertical="center"/>
    </xf>
    <xf numFmtId="177" fontId="0" fillId="0" borderId="0" xfId="0" applyNumberFormat="1">
      <alignment vertical="center"/>
    </xf>
    <xf numFmtId="41" fontId="8" fillId="0" borderId="36" xfId="1" applyFont="1" applyFill="1" applyBorder="1" applyAlignment="1">
      <alignment horizontal="righ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177" fontId="4" fillId="2" borderId="15" xfId="0" applyNumberFormat="1" applyFont="1" applyFill="1" applyBorder="1" applyAlignment="1">
      <alignment horizontal="center" vertical="center"/>
    </xf>
    <xf numFmtId="177" fontId="4" fillId="2" borderId="16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2268;&#46020;&#47532;\&#50696;&#49328;\&#50696;&#49892;&#48516;&#49437;\2000\&#44277;&#51089;&#44592;&#44228;&#50896;&#44032;&#44228;&#49328;\2000&#45380;&#44288;&#47532;&#51088;&#47308;\&#48176;&#48512;&#44592;&#51456;\&#44396;&#48516;&#49552;&#5106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udit\&#49340;&#54840;&#48152;&#44592;\&#48372;&#44256;&#51089;&#4945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320;&#49549;&#44592;\&#51473;&#44592;\TM&#48320;&#51312;&#5164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HYSA30\SIGN\CACHE\FORM\97&#44208;&#4932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5;&#51473;\C\My%20Documents\HYSA30\CACHE\MP\CCY\96&#51204;&#46041;.8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&#51064;&#49688;&#51064;&#44228;\&#54924;&#49324;&#54788;&#54889;\AAA97\&#49345;&#48152;&#44592;\&#44277;&#52292;\&#48176;&#52824;&#44277;&#479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XLS\&#44048;&#49324;&#48372;&#44256;\&#48372;&#44256;&#52392;&#4851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udit\&#49340;&#54840;&#48152;&#44592;\MYDOCU~1\&#50641;&#49472;&#51088;&#47308;\&#44048;&#49324;\&#48372;&#44256;&#52392;&#4851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XLS\&#44048;&#49324;&#48372;&#44256;\&#48372;&#44256;&#49436;0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b111\~1park\HDPIC\DOCUMENT\96&#52628;&#51221;.&#45257;2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&#50500;&#49884;&#50500;&#54016;\&#49688;&#52636;&#44277;&#53685;\&#49688;&#52636;&#51652;&#54665;\&#44036;&#51217;&#49688;&#52636;\&#54788;&#45824;&#51221;&#44277;\YSH\OFFER\1997\BM-041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2268;&#46020;&#47532;\&#50696;&#49328;\&#50696;&#49892;&#48516;&#49437;\2000\&#44277;&#51089;&#44592;&#44228;&#50896;&#44032;&#44228;&#49328;\2000&#45380;&#44288;&#47532;&#51088;&#47308;\WINAPPL\EXCEL\98&#44208;&#49328;2\&#51116;&#47924;&#51228;&#543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98&#51089;&#49457;~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K'\IM\DATA\98TA&#498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HYSA30\CACHE\YSH\OFFER\1997\BM-041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8;&#49464;&#44512;\C\MP\CCY\96&#51204;&#46041;.8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JDDATA\MYDOCU~1\&#50641;&#49472;&#51088;&#47308;\&#44048;&#49324;\&#48372;&#44256;&#52392;&#4851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BM-041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kup\&#44608;&#51652;&#54805;\&#51116;&#47932;&#51312;&#49324;\&#44221;&#51068;&#44048;&#51221;&#50896;&#54217;&#44032;&#49436;\&#44592;&#44228;&#54217;&#44032;(&#52572;&#51333;&#48376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345;&#44033;&#50672;&#4439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HYSA9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구분손익"/>
      <sheetName val="구분제조원가"/>
      <sheetName val="인원현황"/>
      <sheetName val="매출인원"/>
      <sheetName val="매출액"/>
      <sheetName val="점유면적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잉여처분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재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-1차이내역"/>
      <sheetName val="공문1"/>
      <sheetName val="표지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8-1순자산액계산서"/>
      <sheetName val="8-2평가차액계산명세서"/>
      <sheetName val="8-3순손익액계산서"/>
      <sheetName val="8-4영업권평가조서"/>
      <sheetName val="9확정실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</sheetNames>
    <definedNames>
      <definedName name="Macro1"/>
      <definedName name="Macro2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16"/>
      <definedName name="Macro28"/>
      <definedName name="Macro29"/>
      <definedName name="Macro30"/>
      <definedName name="Macro32"/>
      <definedName name="Macro33"/>
      <definedName name="Macro34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35"/>
      <definedName name="Macro37"/>
      <definedName name="Macro38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00"/>
    </sheetNames>
    <definedNames>
      <definedName name="Macro67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주단가"/>
      <sheetName val="성과PL"/>
      <sheetName val="판매기준PL"/>
      <sheetName val="매출이익"/>
      <sheetName val="매출이익 (2)"/>
      <sheetName val="운계G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시산표"/>
    </sheetNames>
    <sheetDataSet>
      <sheetData sheetId="0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사항"/>
      <sheetName val="작성부서"/>
      <sheetName val="손익기준"/>
      <sheetName val="본사비용"/>
      <sheetName val="부서별지침"/>
      <sheetName val="부서별지침2"/>
      <sheetName val="수립일정"/>
      <sheetName val="노무비표"/>
      <sheetName val="업무Flow"/>
      <sheetName val="수주"/>
      <sheetName val="매출"/>
      <sheetName val="수출1"/>
      <sheetName val="수출2"/>
      <sheetName val="수입1"/>
      <sheetName val="수입2"/>
      <sheetName val="생산계획"/>
      <sheetName val="인원계획"/>
      <sheetName val="투자1"/>
      <sheetName val="투자2"/>
      <sheetName val="투자계정"/>
      <sheetName val="재료비"/>
      <sheetName val="인건비"/>
      <sheetName val="경비"/>
      <sheetName val="손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용"/>
      <sheetName val="양식1"/>
      <sheetName val="양식2"/>
      <sheetName val="양식3"/>
      <sheetName val="표지"/>
      <sheetName val="목차"/>
      <sheetName val="실적분석1쪽"/>
      <sheetName val="실적분석2쪽"/>
      <sheetName val="실적분석2-1쪽"/>
      <sheetName val="환경전망3쪽"/>
      <sheetName val="환경전망4쪽"/>
      <sheetName val="강약점5쪽"/>
      <sheetName val="사업방침6쪽"/>
      <sheetName val="사업목표7쪽"/>
      <sheetName val="CS계획"/>
      <sheetName val="매출계획"/>
      <sheetName val="대수계획"/>
      <sheetName val="결품계획"/>
      <sheetName val="거점계획"/>
      <sheetName val="인력계획"/>
      <sheetName val="교육계획"/>
      <sheetName val="투자계획"/>
      <sheetName val="경비예산"/>
      <sheetName val="주요업무추진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  <sheetName val="laroux"/>
      <sheetName val="표지"/>
      <sheetName val="total"/>
      <sheetName val="변속기"/>
      <sheetName val="항공 "/>
      <sheetName val="Sheet3"/>
    </sheetNames>
    <sheetDataSet>
      <sheetData sheetId="0"/>
      <sheetData sheetId="1" refreshError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38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매각및처분장비(최종사용잉여집계표)"/>
      <sheetName val="매각및처분장비(최종사용잉여집계표) (2)"/>
      <sheetName val="기계기구"/>
      <sheetName val="매각및처분장비(최종사용잉여집계표) (3)"/>
      <sheetName val="매각및처분장비(최종사용잉여집계표) (4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상각"/>
      <sheetName val="집연96"/>
      <sheetName val="집연9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립일정"/>
      <sheetName val="지침"/>
      <sheetName val="지침 (2)"/>
      <sheetName val="※"/>
      <sheetName val="FLOW"/>
      <sheetName val="수주"/>
      <sheetName val="매출"/>
      <sheetName val="수출1"/>
      <sheetName val="수출2"/>
      <sheetName val="수입1"/>
      <sheetName val="수입2"/>
      <sheetName val="생산계획"/>
      <sheetName val="인원계획"/>
      <sheetName val="투자1"/>
      <sheetName val="투자2"/>
      <sheetName val="투자계정"/>
      <sheetName val="재료비"/>
      <sheetName val="인건비"/>
      <sheetName val="인건비(급여)"/>
      <sheetName val="인건비(상여)"/>
      <sheetName val="인건비(년_퇴)"/>
      <sheetName val="M_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N18" sqref="N18"/>
    </sheetView>
  </sheetViews>
  <sheetFormatPr defaultRowHeight="13.5" x14ac:dyDescent="0.3"/>
  <cols>
    <col min="1" max="1" width="6.125" style="1" customWidth="1"/>
    <col min="2" max="2" width="6.625" style="1" customWidth="1"/>
    <col min="3" max="3" width="51" style="1" customWidth="1"/>
    <col min="4" max="5" width="9.875" style="1" customWidth="1"/>
    <col min="6" max="6" width="12.625" style="1" customWidth="1"/>
    <col min="7" max="9" width="11.75" style="1" customWidth="1"/>
    <col min="10" max="10" width="12.625" style="1" customWidth="1"/>
    <col min="11" max="11" width="26.75" style="1" customWidth="1"/>
    <col min="12" max="12" width="7.25" style="1" customWidth="1"/>
    <col min="13" max="13" width="10.75" style="1" customWidth="1"/>
    <col min="14" max="14" width="17.25" style="1" customWidth="1"/>
    <col min="15" max="15" width="9" style="1"/>
    <col min="16" max="16" width="14.875" style="1" customWidth="1"/>
    <col min="17" max="16384" width="9" style="1"/>
  </cols>
  <sheetData>
    <row r="1" spans="1:16" ht="42.75" customHeight="1" x14ac:dyDescent="0.3">
      <c r="A1" s="61" t="s">
        <v>28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ht="14.25" customHeight="1" x14ac:dyDescent="0.3">
      <c r="A2" s="62" t="s">
        <v>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6" ht="14.25" thickBot="1" x14ac:dyDescent="0.35">
      <c r="N3" s="2" t="s">
        <v>9</v>
      </c>
    </row>
    <row r="4" spans="1:16" ht="17.25" customHeight="1" thickTop="1" x14ac:dyDescent="0.3">
      <c r="A4" s="65" t="s">
        <v>0</v>
      </c>
      <c r="B4" s="66"/>
      <c r="C4" s="69" t="s">
        <v>1</v>
      </c>
      <c r="D4" s="69" t="s">
        <v>6</v>
      </c>
      <c r="E4" s="69" t="s">
        <v>5</v>
      </c>
      <c r="F4" s="69" t="s">
        <v>2</v>
      </c>
      <c r="G4" s="71" t="s">
        <v>26</v>
      </c>
      <c r="H4" s="72"/>
      <c r="I4" s="72"/>
      <c r="J4" s="66"/>
      <c r="K4" s="69" t="s">
        <v>7</v>
      </c>
      <c r="L4" s="69" t="s">
        <v>8</v>
      </c>
      <c r="M4" s="69" t="s">
        <v>11</v>
      </c>
      <c r="N4" s="73" t="s">
        <v>3</v>
      </c>
    </row>
    <row r="5" spans="1:16" ht="17.25" customHeight="1" x14ac:dyDescent="0.3">
      <c r="A5" s="67"/>
      <c r="B5" s="68"/>
      <c r="C5" s="70"/>
      <c r="D5" s="70"/>
      <c r="E5" s="70"/>
      <c r="F5" s="70"/>
      <c r="G5" s="14" t="s">
        <v>22</v>
      </c>
      <c r="H5" s="15" t="s">
        <v>23</v>
      </c>
      <c r="I5" s="15" t="s">
        <v>24</v>
      </c>
      <c r="J5" s="16" t="s">
        <v>25</v>
      </c>
      <c r="K5" s="70"/>
      <c r="L5" s="70"/>
      <c r="M5" s="70"/>
      <c r="N5" s="74"/>
    </row>
    <row r="6" spans="1:16" ht="18.75" customHeight="1" x14ac:dyDescent="0.3">
      <c r="A6" s="3">
        <v>1</v>
      </c>
      <c r="B6" s="10" t="s">
        <v>12</v>
      </c>
      <c r="C6" s="27" t="s">
        <v>29</v>
      </c>
      <c r="D6" s="10" t="s">
        <v>55</v>
      </c>
      <c r="E6" s="10" t="s">
        <v>64</v>
      </c>
      <c r="F6" s="7">
        <v>23100000</v>
      </c>
      <c r="G6" s="17"/>
      <c r="H6" s="18"/>
      <c r="I6" s="18"/>
      <c r="J6" s="19">
        <f>SUM(G6:I6)</f>
        <v>0</v>
      </c>
      <c r="K6" s="10" t="s">
        <v>40</v>
      </c>
      <c r="L6" s="10" t="s">
        <v>15</v>
      </c>
      <c r="M6" s="10" t="s">
        <v>48</v>
      </c>
      <c r="N6" s="12" t="s">
        <v>129</v>
      </c>
      <c r="P6" s="26">
        <f>+F6-J6</f>
        <v>23100000</v>
      </c>
    </row>
    <row r="7" spans="1:16" ht="18.75" customHeight="1" x14ac:dyDescent="0.3">
      <c r="A7" s="4">
        <v>2</v>
      </c>
      <c r="B7" s="11" t="s">
        <v>12</v>
      </c>
      <c r="C7" s="28" t="s">
        <v>30</v>
      </c>
      <c r="D7" s="11" t="s">
        <v>56</v>
      </c>
      <c r="E7" s="11" t="s">
        <v>65</v>
      </c>
      <c r="F7" s="8">
        <v>12078000</v>
      </c>
      <c r="G7" s="20"/>
      <c r="H7" s="21"/>
      <c r="I7" s="21"/>
      <c r="J7" s="22">
        <f t="shared" ref="J7:J16" si="0">SUM(G7:I7)</f>
        <v>0</v>
      </c>
      <c r="K7" s="11" t="s">
        <v>41</v>
      </c>
      <c r="L7" s="11" t="s">
        <v>17</v>
      </c>
      <c r="M7" s="11" t="s">
        <v>49</v>
      </c>
      <c r="N7" s="13" t="s">
        <v>129</v>
      </c>
      <c r="P7" s="26">
        <f t="shared" ref="P7:P17" si="1">+F7-J7</f>
        <v>12078000</v>
      </c>
    </row>
    <row r="8" spans="1:16" ht="18.75" customHeight="1" x14ac:dyDescent="0.3">
      <c r="A8" s="4">
        <v>3</v>
      </c>
      <c r="B8" s="11" t="s">
        <v>12</v>
      </c>
      <c r="C8" s="28" t="s">
        <v>31</v>
      </c>
      <c r="D8" s="11" t="s">
        <v>56</v>
      </c>
      <c r="E8" s="11" t="s">
        <v>65</v>
      </c>
      <c r="F8" s="8">
        <v>10018800</v>
      </c>
      <c r="G8" s="20"/>
      <c r="H8" s="21"/>
      <c r="I8" s="21"/>
      <c r="J8" s="22">
        <f t="shared" si="0"/>
        <v>0</v>
      </c>
      <c r="K8" s="11" t="s">
        <v>42</v>
      </c>
      <c r="L8" s="11" t="s">
        <v>17</v>
      </c>
      <c r="M8" s="11" t="s">
        <v>50</v>
      </c>
      <c r="N8" s="13" t="s">
        <v>129</v>
      </c>
      <c r="P8" s="26">
        <f t="shared" si="1"/>
        <v>10018800</v>
      </c>
    </row>
    <row r="9" spans="1:16" ht="18.75" customHeight="1" x14ac:dyDescent="0.3">
      <c r="A9" s="4">
        <v>4</v>
      </c>
      <c r="B9" s="11" t="s">
        <v>12</v>
      </c>
      <c r="C9" s="28" t="s">
        <v>32</v>
      </c>
      <c r="D9" s="11" t="s">
        <v>57</v>
      </c>
      <c r="E9" s="11" t="s">
        <v>66</v>
      </c>
      <c r="F9" s="8">
        <v>8470000</v>
      </c>
      <c r="G9" s="20"/>
      <c r="H9" s="21"/>
      <c r="I9" s="21">
        <v>8470000</v>
      </c>
      <c r="J9" s="22">
        <f t="shared" si="0"/>
        <v>8470000</v>
      </c>
      <c r="K9" s="11" t="s">
        <v>18</v>
      </c>
      <c r="L9" s="11" t="s">
        <v>17</v>
      </c>
      <c r="M9" s="11" t="s">
        <v>19</v>
      </c>
      <c r="N9" s="13" t="s">
        <v>130</v>
      </c>
      <c r="P9" s="26">
        <f t="shared" si="1"/>
        <v>0</v>
      </c>
    </row>
    <row r="10" spans="1:16" ht="18.75" customHeight="1" x14ac:dyDescent="0.3">
      <c r="A10" s="4">
        <v>5</v>
      </c>
      <c r="B10" s="11" t="s">
        <v>12</v>
      </c>
      <c r="C10" s="28" t="s">
        <v>33</v>
      </c>
      <c r="D10" s="11" t="s">
        <v>58</v>
      </c>
      <c r="E10" s="11" t="s">
        <v>67</v>
      </c>
      <c r="F10" s="8">
        <v>18000000</v>
      </c>
      <c r="G10" s="20"/>
      <c r="H10" s="21"/>
      <c r="I10" s="21">
        <v>18000000</v>
      </c>
      <c r="J10" s="22">
        <f t="shared" si="0"/>
        <v>18000000</v>
      </c>
      <c r="K10" s="11" t="s">
        <v>20</v>
      </c>
      <c r="L10" s="11" t="s">
        <v>16</v>
      </c>
      <c r="M10" s="11" t="s">
        <v>21</v>
      </c>
      <c r="N10" s="13" t="s">
        <v>72</v>
      </c>
      <c r="P10" s="26">
        <f t="shared" si="1"/>
        <v>0</v>
      </c>
    </row>
    <row r="11" spans="1:16" ht="18.75" customHeight="1" x14ac:dyDescent="0.3">
      <c r="A11" s="4">
        <v>6</v>
      </c>
      <c r="B11" s="11" t="s">
        <v>12</v>
      </c>
      <c r="C11" s="28" t="s">
        <v>34</v>
      </c>
      <c r="D11" s="11" t="s">
        <v>59</v>
      </c>
      <c r="E11" s="11" t="s">
        <v>68</v>
      </c>
      <c r="F11" s="8">
        <v>33157390</v>
      </c>
      <c r="G11" s="20"/>
      <c r="H11" s="21"/>
      <c r="I11" s="21">
        <v>33157390</v>
      </c>
      <c r="J11" s="22">
        <f t="shared" si="0"/>
        <v>33157390</v>
      </c>
      <c r="K11" s="11" t="s">
        <v>43</v>
      </c>
      <c r="L11" s="11" t="s">
        <v>15</v>
      </c>
      <c r="M11" s="11" t="s">
        <v>51</v>
      </c>
      <c r="N11" s="13" t="s">
        <v>73</v>
      </c>
      <c r="P11" s="26">
        <f t="shared" si="1"/>
        <v>0</v>
      </c>
    </row>
    <row r="12" spans="1:16" ht="18.75" customHeight="1" x14ac:dyDescent="0.3">
      <c r="A12" s="4">
        <v>7</v>
      </c>
      <c r="B12" s="11" t="s">
        <v>13</v>
      </c>
      <c r="C12" s="28" t="s">
        <v>35</v>
      </c>
      <c r="D12" s="11" t="s">
        <v>60</v>
      </c>
      <c r="E12" s="11" t="s">
        <v>67</v>
      </c>
      <c r="F12" s="8">
        <v>37059750</v>
      </c>
      <c r="G12" s="20"/>
      <c r="H12" s="21"/>
      <c r="I12" s="21">
        <v>37056350</v>
      </c>
      <c r="J12" s="22">
        <f t="shared" si="0"/>
        <v>37056350</v>
      </c>
      <c r="K12" s="11" t="s">
        <v>44</v>
      </c>
      <c r="L12" s="11" t="s">
        <v>15</v>
      </c>
      <c r="M12" s="11" t="s">
        <v>52</v>
      </c>
      <c r="N12" s="13" t="s">
        <v>131</v>
      </c>
      <c r="P12" s="26">
        <f t="shared" si="1"/>
        <v>3400</v>
      </c>
    </row>
    <row r="13" spans="1:16" ht="18.75" customHeight="1" x14ac:dyDescent="0.3">
      <c r="A13" s="4">
        <v>8</v>
      </c>
      <c r="B13" s="11" t="s">
        <v>13</v>
      </c>
      <c r="C13" s="28" t="s">
        <v>36</v>
      </c>
      <c r="D13" s="11" t="s">
        <v>60</v>
      </c>
      <c r="E13" s="11" t="s">
        <v>128</v>
      </c>
      <c r="F13" s="8">
        <v>32703920</v>
      </c>
      <c r="G13" s="20"/>
      <c r="H13" s="21"/>
      <c r="I13" s="21">
        <v>32695000</v>
      </c>
      <c r="J13" s="22">
        <f t="shared" si="0"/>
        <v>32695000</v>
      </c>
      <c r="K13" s="11" t="s">
        <v>45</v>
      </c>
      <c r="L13" s="11" t="s">
        <v>15</v>
      </c>
      <c r="M13" s="11" t="s">
        <v>53</v>
      </c>
      <c r="N13" s="13" t="s">
        <v>74</v>
      </c>
      <c r="P13" s="26">
        <f t="shared" si="1"/>
        <v>8920</v>
      </c>
    </row>
    <row r="14" spans="1:16" ht="18.75" customHeight="1" x14ac:dyDescent="0.3">
      <c r="A14" s="4">
        <v>9</v>
      </c>
      <c r="B14" s="11" t="s">
        <v>12</v>
      </c>
      <c r="C14" s="28" t="s">
        <v>37</v>
      </c>
      <c r="D14" s="11" t="s">
        <v>61</v>
      </c>
      <c r="E14" s="11" t="s">
        <v>69</v>
      </c>
      <c r="F14" s="8">
        <v>21505000</v>
      </c>
      <c r="G14" s="20"/>
      <c r="H14" s="21"/>
      <c r="I14" s="21">
        <v>21505000</v>
      </c>
      <c r="J14" s="22">
        <f t="shared" si="0"/>
        <v>21505000</v>
      </c>
      <c r="K14" s="11" t="s">
        <v>46</v>
      </c>
      <c r="L14" s="11" t="s">
        <v>15</v>
      </c>
      <c r="M14" s="11" t="s">
        <v>27</v>
      </c>
      <c r="N14" s="13" t="s">
        <v>75</v>
      </c>
      <c r="P14" s="26">
        <f t="shared" si="1"/>
        <v>0</v>
      </c>
    </row>
    <row r="15" spans="1:16" ht="18.75" customHeight="1" x14ac:dyDescent="0.3">
      <c r="A15" s="4">
        <v>10</v>
      </c>
      <c r="B15" s="11" t="s">
        <v>14</v>
      </c>
      <c r="C15" s="28" t="s">
        <v>38</v>
      </c>
      <c r="D15" s="11" t="s">
        <v>62</v>
      </c>
      <c r="E15" s="11" t="s">
        <v>70</v>
      </c>
      <c r="F15" s="8">
        <v>42590000</v>
      </c>
      <c r="G15" s="20"/>
      <c r="H15" s="21"/>
      <c r="I15" s="21">
        <v>42590000</v>
      </c>
      <c r="J15" s="22">
        <f t="shared" si="0"/>
        <v>42590000</v>
      </c>
      <c r="K15" s="11" t="s">
        <v>47</v>
      </c>
      <c r="L15" s="11" t="s">
        <v>17</v>
      </c>
      <c r="M15" s="11" t="s">
        <v>54</v>
      </c>
      <c r="N15" s="13" t="s">
        <v>74</v>
      </c>
      <c r="P15" s="26">
        <f t="shared" si="1"/>
        <v>0</v>
      </c>
    </row>
    <row r="16" spans="1:16" ht="18.75" customHeight="1" x14ac:dyDescent="0.3">
      <c r="A16" s="4">
        <v>11</v>
      </c>
      <c r="B16" s="11" t="s">
        <v>76</v>
      </c>
      <c r="C16" s="28" t="s">
        <v>77</v>
      </c>
      <c r="D16" s="11" t="s">
        <v>78</v>
      </c>
      <c r="E16" s="11" t="s">
        <v>79</v>
      </c>
      <c r="F16" s="8">
        <v>15600000</v>
      </c>
      <c r="G16" s="20"/>
      <c r="H16" s="21"/>
      <c r="I16" s="21">
        <v>15600000</v>
      </c>
      <c r="J16" s="22">
        <f t="shared" si="0"/>
        <v>15600000</v>
      </c>
      <c r="K16" s="11" t="s">
        <v>80</v>
      </c>
      <c r="L16" s="11" t="s">
        <v>17</v>
      </c>
      <c r="M16" s="11" t="s">
        <v>81</v>
      </c>
      <c r="N16" s="13" t="s">
        <v>82</v>
      </c>
      <c r="P16" s="26">
        <f t="shared" si="1"/>
        <v>0</v>
      </c>
    </row>
    <row r="17" spans="1:16" ht="18.75" customHeight="1" x14ac:dyDescent="0.3">
      <c r="A17" s="4">
        <v>12</v>
      </c>
      <c r="B17" s="11" t="s">
        <v>12</v>
      </c>
      <c r="C17" s="28" t="s">
        <v>39</v>
      </c>
      <c r="D17" s="11" t="s">
        <v>63</v>
      </c>
      <c r="E17" s="11" t="s">
        <v>71</v>
      </c>
      <c r="F17" s="8">
        <v>13216000</v>
      </c>
      <c r="G17" s="20"/>
      <c r="H17" s="21"/>
      <c r="I17" s="21">
        <v>13216000</v>
      </c>
      <c r="J17" s="22">
        <f t="shared" ref="J17" si="2">SUM(G17:I17)</f>
        <v>13216000</v>
      </c>
      <c r="K17" s="11" t="s">
        <v>18</v>
      </c>
      <c r="L17" s="11" t="s">
        <v>17</v>
      </c>
      <c r="M17" s="11" t="s">
        <v>19</v>
      </c>
      <c r="N17" s="13" t="s">
        <v>132</v>
      </c>
      <c r="P17" s="26">
        <f t="shared" si="1"/>
        <v>0</v>
      </c>
    </row>
    <row r="18" spans="1:16" ht="18.75" customHeight="1" thickBot="1" x14ac:dyDescent="0.35">
      <c r="A18" s="63" t="s">
        <v>10</v>
      </c>
      <c r="B18" s="64"/>
      <c r="C18" s="5"/>
      <c r="D18" s="5"/>
      <c r="E18" s="5"/>
      <c r="F18" s="9">
        <f>SUM(F6:F17)</f>
        <v>267498860</v>
      </c>
      <c r="G18" s="23">
        <f>SUM(G6:G17)</f>
        <v>0</v>
      </c>
      <c r="H18" s="24">
        <f>SUM(H6:H17)</f>
        <v>0</v>
      </c>
      <c r="I18" s="24">
        <f>SUM(I6:I17)</f>
        <v>222289740</v>
      </c>
      <c r="J18" s="25">
        <f>SUM(J6:J17)</f>
        <v>222289740</v>
      </c>
      <c r="K18" s="5"/>
      <c r="L18" s="5"/>
      <c r="M18" s="5"/>
      <c r="N18" s="6"/>
    </row>
    <row r="19" spans="1:16" ht="14.25" thickTop="1" x14ac:dyDescent="0.3"/>
  </sheetData>
  <mergeCells count="13">
    <mergeCell ref="A1:N1"/>
    <mergeCell ref="A2:N2"/>
    <mergeCell ref="A18:B18"/>
    <mergeCell ref="A4:B5"/>
    <mergeCell ref="C4:C5"/>
    <mergeCell ref="D4:D5"/>
    <mergeCell ref="E4:E5"/>
    <mergeCell ref="F4:F5"/>
    <mergeCell ref="G4:J4"/>
    <mergeCell ref="K4:K5"/>
    <mergeCell ref="L4:L5"/>
    <mergeCell ref="M4:M5"/>
    <mergeCell ref="N4:N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>
      <selection activeCell="I7" sqref="I7"/>
    </sheetView>
  </sheetViews>
  <sheetFormatPr defaultRowHeight="16.5" x14ac:dyDescent="0.3"/>
  <cols>
    <col min="1" max="1" width="6.875" customWidth="1"/>
    <col min="2" max="2" width="6.75" customWidth="1"/>
    <col min="3" max="3" width="42.75" customWidth="1"/>
    <col min="6" max="6" width="12.75" customWidth="1"/>
    <col min="7" max="10" width="13.625" customWidth="1"/>
    <col min="11" max="11" width="19.5" customWidth="1"/>
    <col min="14" max="14" width="17.25" customWidth="1"/>
    <col min="16" max="16" width="13.875" customWidth="1"/>
  </cols>
  <sheetData>
    <row r="1" spans="1:16" s="1" customFormat="1" ht="42.75" customHeight="1" x14ac:dyDescent="0.3">
      <c r="A1" s="61" t="s">
        <v>133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4.25" customHeight="1" x14ac:dyDescent="0.3">
      <c r="A2" s="62" t="s">
        <v>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6" s="1" customFormat="1" ht="14.25" thickBot="1" x14ac:dyDescent="0.35">
      <c r="N3" s="2" t="s">
        <v>9</v>
      </c>
    </row>
    <row r="4" spans="1:16" s="1" customFormat="1" ht="17.25" customHeight="1" thickTop="1" x14ac:dyDescent="0.3">
      <c r="A4" s="65" t="s">
        <v>0</v>
      </c>
      <c r="B4" s="66"/>
      <c r="C4" s="69" t="s">
        <v>1</v>
      </c>
      <c r="D4" s="69" t="s">
        <v>6</v>
      </c>
      <c r="E4" s="69" t="s">
        <v>5</v>
      </c>
      <c r="F4" s="69" t="s">
        <v>2</v>
      </c>
      <c r="G4" s="71" t="s">
        <v>26</v>
      </c>
      <c r="H4" s="72"/>
      <c r="I4" s="72"/>
      <c r="J4" s="66"/>
      <c r="K4" s="69" t="s">
        <v>7</v>
      </c>
      <c r="L4" s="69" t="s">
        <v>8</v>
      </c>
      <c r="M4" s="69" t="s">
        <v>11</v>
      </c>
      <c r="N4" s="73" t="s">
        <v>3</v>
      </c>
    </row>
    <row r="5" spans="1:16" s="1" customFormat="1" ht="17.25" customHeight="1" x14ac:dyDescent="0.3">
      <c r="A5" s="67"/>
      <c r="B5" s="68"/>
      <c r="C5" s="70"/>
      <c r="D5" s="70"/>
      <c r="E5" s="70"/>
      <c r="F5" s="70"/>
      <c r="G5" s="14" t="s">
        <v>22</v>
      </c>
      <c r="H5" s="15" t="s">
        <v>23</v>
      </c>
      <c r="I5" s="15" t="s">
        <v>24</v>
      </c>
      <c r="J5" s="16" t="s">
        <v>25</v>
      </c>
      <c r="K5" s="70"/>
      <c r="L5" s="70"/>
      <c r="M5" s="70"/>
      <c r="N5" s="74"/>
    </row>
    <row r="6" spans="1:16" s="1" customFormat="1" ht="18.75" customHeight="1" x14ac:dyDescent="0.3">
      <c r="A6" s="3">
        <v>13</v>
      </c>
      <c r="B6" s="10" t="s">
        <v>14</v>
      </c>
      <c r="C6" s="27" t="s">
        <v>83</v>
      </c>
      <c r="D6" s="10" t="s">
        <v>93</v>
      </c>
      <c r="E6" s="10" t="s">
        <v>102</v>
      </c>
      <c r="F6" s="7">
        <v>13420000</v>
      </c>
      <c r="G6" s="17"/>
      <c r="H6" s="18"/>
      <c r="I6" s="18">
        <v>13420000</v>
      </c>
      <c r="J6" s="19">
        <f>SUM(G6:I6)</f>
        <v>13420000</v>
      </c>
      <c r="K6" s="10" t="s">
        <v>109</v>
      </c>
      <c r="L6" s="10" t="s">
        <v>17</v>
      </c>
      <c r="M6" s="10" t="s">
        <v>115</v>
      </c>
      <c r="N6" s="12" t="s">
        <v>121</v>
      </c>
      <c r="P6" s="26">
        <f>+F6-J6</f>
        <v>0</v>
      </c>
    </row>
    <row r="7" spans="1:16" s="1" customFormat="1" ht="18.75" customHeight="1" x14ac:dyDescent="0.3">
      <c r="A7" s="4">
        <v>14</v>
      </c>
      <c r="B7" s="11" t="s">
        <v>12</v>
      </c>
      <c r="C7" s="28" t="s">
        <v>84</v>
      </c>
      <c r="D7" s="11" t="s">
        <v>94</v>
      </c>
      <c r="E7" s="11" t="s">
        <v>103</v>
      </c>
      <c r="F7" s="8">
        <v>15752000</v>
      </c>
      <c r="G7" s="20"/>
      <c r="H7" s="21">
        <f>3938000*3</f>
        <v>11814000</v>
      </c>
      <c r="I7" s="21">
        <f>F7-H7</f>
        <v>3938000</v>
      </c>
      <c r="J7" s="22">
        <f t="shared" ref="J7:J15" si="0">SUM(G7:I7)</f>
        <v>15752000</v>
      </c>
      <c r="K7" s="11" t="s">
        <v>110</v>
      </c>
      <c r="L7" s="11" t="s">
        <v>17</v>
      </c>
      <c r="M7" s="11" t="s">
        <v>116</v>
      </c>
      <c r="N7" s="13" t="s">
        <v>122</v>
      </c>
      <c r="P7" s="26">
        <f t="shared" ref="P7:P15" si="1">+F7-J7</f>
        <v>0</v>
      </c>
    </row>
    <row r="8" spans="1:16" s="1" customFormat="1" ht="18.75" customHeight="1" x14ac:dyDescent="0.3">
      <c r="A8" s="4">
        <v>15</v>
      </c>
      <c r="B8" s="11" t="s">
        <v>12</v>
      </c>
      <c r="C8" s="28" t="s">
        <v>85</v>
      </c>
      <c r="D8" s="11" t="s">
        <v>95</v>
      </c>
      <c r="E8" s="11" t="s">
        <v>104</v>
      </c>
      <c r="F8" s="8">
        <v>7900000</v>
      </c>
      <c r="G8" s="20"/>
      <c r="H8" s="21"/>
      <c r="I8" s="21">
        <v>7900000</v>
      </c>
      <c r="J8" s="22">
        <f t="shared" si="0"/>
        <v>7900000</v>
      </c>
      <c r="K8" s="11" t="s">
        <v>111</v>
      </c>
      <c r="L8" s="11" t="s">
        <v>15</v>
      </c>
      <c r="M8" s="11" t="s">
        <v>117</v>
      </c>
      <c r="N8" s="13" t="s">
        <v>123</v>
      </c>
      <c r="P8" s="26">
        <f t="shared" si="1"/>
        <v>0</v>
      </c>
    </row>
    <row r="9" spans="1:16" s="1" customFormat="1" ht="18.75" customHeight="1" x14ac:dyDescent="0.3">
      <c r="A9" s="4">
        <v>16</v>
      </c>
      <c r="B9" s="11" t="s">
        <v>12</v>
      </c>
      <c r="C9" s="28" t="s">
        <v>86</v>
      </c>
      <c r="D9" s="11" t="s">
        <v>96</v>
      </c>
      <c r="E9" s="11" t="s">
        <v>105</v>
      </c>
      <c r="F9" s="8">
        <v>5900000</v>
      </c>
      <c r="G9" s="20"/>
      <c r="H9" s="21"/>
      <c r="I9" s="21">
        <v>5900000</v>
      </c>
      <c r="J9" s="22">
        <f t="shared" si="0"/>
        <v>5900000</v>
      </c>
      <c r="K9" s="11" t="s">
        <v>111</v>
      </c>
      <c r="L9" s="11" t="s">
        <v>15</v>
      </c>
      <c r="M9" s="11" t="s">
        <v>117</v>
      </c>
      <c r="N9" s="13" t="s">
        <v>123</v>
      </c>
      <c r="P9" s="26">
        <f t="shared" si="1"/>
        <v>0</v>
      </c>
    </row>
    <row r="10" spans="1:16" s="1" customFormat="1" ht="18.75" customHeight="1" x14ac:dyDescent="0.3">
      <c r="A10" s="4">
        <v>17</v>
      </c>
      <c r="B10" s="11" t="s">
        <v>12</v>
      </c>
      <c r="C10" s="28" t="s">
        <v>87</v>
      </c>
      <c r="D10" s="11" t="s">
        <v>97</v>
      </c>
      <c r="E10" s="11" t="s">
        <v>106</v>
      </c>
      <c r="F10" s="8">
        <v>11000000</v>
      </c>
      <c r="G10" s="20"/>
      <c r="H10" s="21"/>
      <c r="I10" s="21"/>
      <c r="J10" s="22">
        <f t="shared" si="0"/>
        <v>0</v>
      </c>
      <c r="K10" s="11" t="s">
        <v>112</v>
      </c>
      <c r="L10" s="11" t="s">
        <v>15</v>
      </c>
      <c r="M10" s="11" t="s">
        <v>118</v>
      </c>
      <c r="N10" s="13" t="s">
        <v>124</v>
      </c>
      <c r="P10" s="26">
        <f t="shared" si="1"/>
        <v>11000000</v>
      </c>
    </row>
    <row r="11" spans="1:16" s="1" customFormat="1" ht="18.75" customHeight="1" x14ac:dyDescent="0.3">
      <c r="A11" s="4">
        <v>18</v>
      </c>
      <c r="B11" s="11" t="s">
        <v>12</v>
      </c>
      <c r="C11" s="28" t="s">
        <v>88</v>
      </c>
      <c r="D11" s="11" t="s">
        <v>97</v>
      </c>
      <c r="E11" s="11" t="s">
        <v>107</v>
      </c>
      <c r="F11" s="8">
        <v>6050000</v>
      </c>
      <c r="G11" s="20"/>
      <c r="H11" s="21"/>
      <c r="I11" s="21">
        <v>6050000</v>
      </c>
      <c r="J11" s="22">
        <f t="shared" si="0"/>
        <v>6050000</v>
      </c>
      <c r="K11" s="11" t="s">
        <v>113</v>
      </c>
      <c r="L11" s="11" t="s">
        <v>15</v>
      </c>
      <c r="M11" s="11" t="s">
        <v>119</v>
      </c>
      <c r="N11" s="13" t="s">
        <v>123</v>
      </c>
      <c r="P11" s="26">
        <f t="shared" si="1"/>
        <v>0</v>
      </c>
    </row>
    <row r="12" spans="1:16" s="1" customFormat="1" ht="18.75" customHeight="1" x14ac:dyDescent="0.3">
      <c r="A12" s="4">
        <v>19</v>
      </c>
      <c r="B12" s="11" t="s">
        <v>12</v>
      </c>
      <c r="C12" s="28" t="s">
        <v>89</v>
      </c>
      <c r="D12" s="11" t="s">
        <v>98</v>
      </c>
      <c r="E12" s="11" t="s">
        <v>64</v>
      </c>
      <c r="F12" s="8">
        <v>21538000</v>
      </c>
      <c r="G12" s="20"/>
      <c r="H12" s="21"/>
      <c r="I12" s="21"/>
      <c r="J12" s="22">
        <f t="shared" si="0"/>
        <v>0</v>
      </c>
      <c r="K12" s="11" t="s">
        <v>41</v>
      </c>
      <c r="L12" s="11" t="s">
        <v>17</v>
      </c>
      <c r="M12" s="11" t="s">
        <v>49</v>
      </c>
      <c r="N12" s="13" t="s">
        <v>125</v>
      </c>
      <c r="P12" s="26">
        <f t="shared" si="1"/>
        <v>21538000</v>
      </c>
    </row>
    <row r="13" spans="1:16" s="1" customFormat="1" ht="18.75" customHeight="1" x14ac:dyDescent="0.3">
      <c r="A13" s="4">
        <v>20</v>
      </c>
      <c r="B13" s="11" t="s">
        <v>12</v>
      </c>
      <c r="C13" s="28" t="s">
        <v>90</v>
      </c>
      <c r="D13" s="11" t="s">
        <v>99</v>
      </c>
      <c r="E13" s="11" t="s">
        <v>106</v>
      </c>
      <c r="F13" s="8">
        <v>25000000</v>
      </c>
      <c r="G13" s="20">
        <v>17500000</v>
      </c>
      <c r="H13" s="21"/>
      <c r="I13" s="21">
        <v>7500000</v>
      </c>
      <c r="J13" s="22">
        <f t="shared" si="0"/>
        <v>25000000</v>
      </c>
      <c r="K13" s="11" t="s">
        <v>114</v>
      </c>
      <c r="L13" s="11" t="s">
        <v>15</v>
      </c>
      <c r="M13" s="11" t="s">
        <v>120</v>
      </c>
      <c r="N13" s="13" t="s">
        <v>126</v>
      </c>
      <c r="P13" s="26">
        <f t="shared" si="1"/>
        <v>0</v>
      </c>
    </row>
    <row r="14" spans="1:16" s="1" customFormat="1" ht="18.75" customHeight="1" x14ac:dyDescent="0.3">
      <c r="A14" s="4">
        <v>21</v>
      </c>
      <c r="B14" s="11" t="s">
        <v>13</v>
      </c>
      <c r="C14" s="28" t="s">
        <v>91</v>
      </c>
      <c r="D14" s="11" t="s">
        <v>100</v>
      </c>
      <c r="E14" s="11" t="s">
        <v>104</v>
      </c>
      <c r="F14" s="8">
        <v>16600000</v>
      </c>
      <c r="G14" s="20"/>
      <c r="H14" s="21"/>
      <c r="I14" s="21">
        <v>16600000</v>
      </c>
      <c r="J14" s="22">
        <f t="shared" si="0"/>
        <v>16600000</v>
      </c>
      <c r="K14" s="11" t="s">
        <v>114</v>
      </c>
      <c r="L14" s="11" t="s">
        <v>15</v>
      </c>
      <c r="M14" s="11" t="s">
        <v>120</v>
      </c>
      <c r="N14" s="13" t="s">
        <v>127</v>
      </c>
      <c r="P14" s="26">
        <f t="shared" si="1"/>
        <v>0</v>
      </c>
    </row>
    <row r="15" spans="1:16" s="1" customFormat="1" ht="18.75" customHeight="1" x14ac:dyDescent="0.3">
      <c r="A15" s="4">
        <v>22</v>
      </c>
      <c r="B15" s="11" t="s">
        <v>12</v>
      </c>
      <c r="C15" s="28" t="s">
        <v>92</v>
      </c>
      <c r="D15" s="11" t="s">
        <v>101</v>
      </c>
      <c r="E15" s="11" t="s">
        <v>108</v>
      </c>
      <c r="F15" s="8">
        <v>6726000</v>
      </c>
      <c r="G15" s="20"/>
      <c r="H15" s="21"/>
      <c r="I15" s="21">
        <v>6726000</v>
      </c>
      <c r="J15" s="22">
        <f t="shared" si="0"/>
        <v>6726000</v>
      </c>
      <c r="K15" s="11" t="s">
        <v>18</v>
      </c>
      <c r="L15" s="11" t="s">
        <v>17</v>
      </c>
      <c r="M15" s="11" t="s">
        <v>19</v>
      </c>
      <c r="N15" s="13" t="s">
        <v>121</v>
      </c>
      <c r="P15" s="26">
        <f t="shared" si="1"/>
        <v>0</v>
      </c>
    </row>
    <row r="16" spans="1:16" s="1" customFormat="1" ht="18.75" customHeight="1" thickBot="1" x14ac:dyDescent="0.35">
      <c r="A16" s="63" t="s">
        <v>10</v>
      </c>
      <c r="B16" s="64"/>
      <c r="C16" s="5"/>
      <c r="D16" s="5"/>
      <c r="E16" s="5"/>
      <c r="F16" s="9">
        <f>SUM(F6:F15)</f>
        <v>129886000</v>
      </c>
      <c r="G16" s="23">
        <f>SUM(G6:G15)</f>
        <v>17500000</v>
      </c>
      <c r="H16" s="24">
        <f>SUM(H6:H15)</f>
        <v>11814000</v>
      </c>
      <c r="I16" s="24">
        <f>SUM(I6:I15)</f>
        <v>68034000</v>
      </c>
      <c r="J16" s="25">
        <f>SUM(J6:J15)</f>
        <v>97348000</v>
      </c>
      <c r="K16" s="5"/>
      <c r="L16" s="5"/>
      <c r="M16" s="5"/>
      <c r="N16" s="6"/>
    </row>
    <row r="17" ht="17.25" thickTop="1" x14ac:dyDescent="0.3"/>
  </sheetData>
  <mergeCells count="13">
    <mergeCell ref="M4:M5"/>
    <mergeCell ref="N4:N5"/>
    <mergeCell ref="A16:B16"/>
    <mergeCell ref="A1:N1"/>
    <mergeCell ref="A2:N2"/>
    <mergeCell ref="A4:B5"/>
    <mergeCell ref="C4:C5"/>
    <mergeCell ref="D4:D5"/>
    <mergeCell ref="E4:E5"/>
    <mergeCell ref="F4:F5"/>
    <mergeCell ref="G4:J4"/>
    <mergeCell ref="K4:K5"/>
    <mergeCell ref="L4:L5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workbookViewId="0">
      <selection sqref="A1:N3"/>
    </sheetView>
  </sheetViews>
  <sheetFormatPr defaultRowHeight="16.5" x14ac:dyDescent="0.3"/>
  <cols>
    <col min="1" max="1" width="6.875" customWidth="1"/>
    <col min="2" max="2" width="6.75" customWidth="1"/>
    <col min="3" max="3" width="42.75" customWidth="1"/>
    <col min="6" max="6" width="12.75" customWidth="1"/>
    <col min="7" max="10" width="13.625" customWidth="1"/>
    <col min="11" max="11" width="29.25" customWidth="1"/>
    <col min="14" max="14" width="17.25" customWidth="1"/>
    <col min="16" max="16" width="13.875" customWidth="1"/>
  </cols>
  <sheetData>
    <row r="1" spans="1:16" s="1" customFormat="1" ht="42.75" customHeight="1" x14ac:dyDescent="0.3">
      <c r="A1" s="61" t="s">
        <v>134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4.25" customHeight="1" x14ac:dyDescent="0.3">
      <c r="A2" s="62" t="s">
        <v>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6" s="1" customFormat="1" ht="14.25" thickBot="1" x14ac:dyDescent="0.35">
      <c r="N3" s="2" t="s">
        <v>9</v>
      </c>
    </row>
    <row r="4" spans="1:16" s="1" customFormat="1" ht="17.25" customHeight="1" thickTop="1" x14ac:dyDescent="0.3">
      <c r="A4" s="65" t="s">
        <v>0</v>
      </c>
      <c r="B4" s="66"/>
      <c r="C4" s="69" t="s">
        <v>1</v>
      </c>
      <c r="D4" s="69" t="s">
        <v>6</v>
      </c>
      <c r="E4" s="69" t="s">
        <v>5</v>
      </c>
      <c r="F4" s="69" t="s">
        <v>2</v>
      </c>
      <c r="G4" s="71" t="s">
        <v>26</v>
      </c>
      <c r="H4" s="72"/>
      <c r="I4" s="72"/>
      <c r="J4" s="66"/>
      <c r="K4" s="69" t="s">
        <v>7</v>
      </c>
      <c r="L4" s="69" t="s">
        <v>8</v>
      </c>
      <c r="M4" s="69" t="s">
        <v>11</v>
      </c>
      <c r="N4" s="73" t="s">
        <v>3</v>
      </c>
    </row>
    <row r="5" spans="1:16" s="1" customFormat="1" ht="17.25" customHeight="1" x14ac:dyDescent="0.3">
      <c r="A5" s="67"/>
      <c r="B5" s="68"/>
      <c r="C5" s="70"/>
      <c r="D5" s="70"/>
      <c r="E5" s="70"/>
      <c r="F5" s="70"/>
      <c r="G5" s="14" t="s">
        <v>22</v>
      </c>
      <c r="H5" s="15" t="s">
        <v>23</v>
      </c>
      <c r="I5" s="15" t="s">
        <v>24</v>
      </c>
      <c r="J5" s="16" t="s">
        <v>25</v>
      </c>
      <c r="K5" s="70"/>
      <c r="L5" s="70"/>
      <c r="M5" s="70"/>
      <c r="N5" s="74"/>
    </row>
    <row r="6" spans="1:16" s="1" customFormat="1" ht="18.75" customHeight="1" x14ac:dyDescent="0.3">
      <c r="A6" s="3">
        <v>23</v>
      </c>
      <c r="B6" s="10" t="s">
        <v>14</v>
      </c>
      <c r="C6" s="29" t="s">
        <v>135</v>
      </c>
      <c r="D6" s="10" t="s">
        <v>65</v>
      </c>
      <c r="E6" s="10" t="s">
        <v>164</v>
      </c>
      <c r="F6" s="31">
        <v>20900000</v>
      </c>
      <c r="G6" s="17"/>
      <c r="H6" s="18"/>
      <c r="I6" s="18">
        <v>20900000</v>
      </c>
      <c r="J6" s="19">
        <f>SUM(G6:I6)</f>
        <v>20900000</v>
      </c>
      <c r="K6" s="10" t="s">
        <v>149</v>
      </c>
      <c r="L6" s="10" t="s">
        <v>17</v>
      </c>
      <c r="M6" s="10" t="s">
        <v>150</v>
      </c>
      <c r="N6" s="33" t="s">
        <v>74</v>
      </c>
      <c r="P6" s="26">
        <f>+F6-J6</f>
        <v>0</v>
      </c>
    </row>
    <row r="7" spans="1:16" s="1" customFormat="1" ht="18.75" customHeight="1" x14ac:dyDescent="0.3">
      <c r="A7" s="4">
        <v>24</v>
      </c>
      <c r="B7" s="11" t="s">
        <v>12</v>
      </c>
      <c r="C7" s="30" t="s">
        <v>136</v>
      </c>
      <c r="D7" s="11" t="s">
        <v>143</v>
      </c>
      <c r="E7" s="11" t="s">
        <v>165</v>
      </c>
      <c r="F7" s="32">
        <v>15400000</v>
      </c>
      <c r="G7" s="20"/>
      <c r="H7" s="21"/>
      <c r="I7" s="21"/>
      <c r="J7" s="22">
        <f t="shared" ref="J7:J13" si="0">SUM(G7:I7)</f>
        <v>0</v>
      </c>
      <c r="K7" s="11" t="s">
        <v>151</v>
      </c>
      <c r="L7" s="11" t="s">
        <v>152</v>
      </c>
      <c r="M7" s="11" t="s">
        <v>153</v>
      </c>
      <c r="N7" s="33" t="s">
        <v>129</v>
      </c>
      <c r="P7" s="26">
        <f t="shared" ref="P7:P13" si="1">+F7-J7</f>
        <v>15400000</v>
      </c>
    </row>
    <row r="8" spans="1:16" s="1" customFormat="1" ht="18.75" customHeight="1" x14ac:dyDescent="0.3">
      <c r="A8" s="4">
        <v>25</v>
      </c>
      <c r="B8" s="11" t="s">
        <v>12</v>
      </c>
      <c r="C8" s="30" t="s">
        <v>137</v>
      </c>
      <c r="D8" s="11" t="s">
        <v>144</v>
      </c>
      <c r="E8" s="11" t="s">
        <v>166</v>
      </c>
      <c r="F8" s="32">
        <v>20592000</v>
      </c>
      <c r="G8" s="20"/>
      <c r="H8" s="21"/>
      <c r="I8" s="21"/>
      <c r="J8" s="22">
        <f t="shared" si="0"/>
        <v>0</v>
      </c>
      <c r="K8" s="11" t="s">
        <v>154</v>
      </c>
      <c r="L8" s="11" t="s">
        <v>155</v>
      </c>
      <c r="M8" s="11" t="s">
        <v>156</v>
      </c>
      <c r="N8" s="33" t="s">
        <v>129</v>
      </c>
      <c r="P8" s="26">
        <f t="shared" si="1"/>
        <v>20592000</v>
      </c>
    </row>
    <row r="9" spans="1:16" s="1" customFormat="1" ht="18.75" customHeight="1" x14ac:dyDescent="0.3">
      <c r="A9" s="4">
        <v>26</v>
      </c>
      <c r="B9" s="11" t="s">
        <v>12</v>
      </c>
      <c r="C9" s="30" t="s">
        <v>138</v>
      </c>
      <c r="D9" s="11" t="s">
        <v>144</v>
      </c>
      <c r="E9" s="11" t="s">
        <v>165</v>
      </c>
      <c r="F9" s="32">
        <v>8800000</v>
      </c>
      <c r="G9" s="20"/>
      <c r="H9" s="21"/>
      <c r="I9" s="21">
        <v>8800000</v>
      </c>
      <c r="J9" s="22">
        <f t="shared" si="0"/>
        <v>8800000</v>
      </c>
      <c r="K9" s="11" t="s">
        <v>157</v>
      </c>
      <c r="L9" s="11" t="s">
        <v>15</v>
      </c>
      <c r="M9" s="11" t="s">
        <v>158</v>
      </c>
      <c r="N9" s="33" t="s">
        <v>129</v>
      </c>
      <c r="P9" s="26">
        <f t="shared" si="1"/>
        <v>0</v>
      </c>
    </row>
    <row r="10" spans="1:16" s="1" customFormat="1" ht="18.75" customHeight="1" x14ac:dyDescent="0.3">
      <c r="A10" s="4">
        <v>27</v>
      </c>
      <c r="B10" s="11" t="s">
        <v>12</v>
      </c>
      <c r="C10" s="30" t="s">
        <v>139</v>
      </c>
      <c r="D10" s="11" t="s">
        <v>145</v>
      </c>
      <c r="E10" s="11" t="s">
        <v>167</v>
      </c>
      <c r="F10" s="32">
        <v>10148000</v>
      </c>
      <c r="G10" s="20"/>
      <c r="H10" s="21"/>
      <c r="I10" s="21">
        <v>10148000</v>
      </c>
      <c r="J10" s="22">
        <f t="shared" si="0"/>
        <v>10148000</v>
      </c>
      <c r="K10" s="11" t="s">
        <v>18</v>
      </c>
      <c r="L10" s="11" t="s">
        <v>17</v>
      </c>
      <c r="M10" s="11" t="s">
        <v>19</v>
      </c>
      <c r="N10" s="13" t="s">
        <v>121</v>
      </c>
      <c r="P10" s="26">
        <f t="shared" si="1"/>
        <v>0</v>
      </c>
    </row>
    <row r="11" spans="1:16" s="1" customFormat="1" ht="18.75" customHeight="1" x14ac:dyDescent="0.3">
      <c r="A11" s="4">
        <v>28</v>
      </c>
      <c r="B11" s="11" t="s">
        <v>12</v>
      </c>
      <c r="C11" s="30" t="s">
        <v>140</v>
      </c>
      <c r="D11" s="11" t="s">
        <v>146</v>
      </c>
      <c r="E11" s="11" t="s">
        <v>168</v>
      </c>
      <c r="F11" s="32">
        <v>26025000</v>
      </c>
      <c r="G11" s="20"/>
      <c r="H11" s="21"/>
      <c r="I11" s="21">
        <v>26025000</v>
      </c>
      <c r="J11" s="22">
        <f t="shared" si="0"/>
        <v>26025000</v>
      </c>
      <c r="K11" s="11" t="s">
        <v>159</v>
      </c>
      <c r="L11" s="11" t="s">
        <v>17</v>
      </c>
      <c r="M11" s="11" t="s">
        <v>160</v>
      </c>
      <c r="N11" s="13" t="s">
        <v>73</v>
      </c>
      <c r="P11" s="26">
        <f t="shared" si="1"/>
        <v>0</v>
      </c>
    </row>
    <row r="12" spans="1:16" s="1" customFormat="1" ht="18.75" customHeight="1" x14ac:dyDescent="0.3">
      <c r="A12" s="4">
        <v>29</v>
      </c>
      <c r="B12" s="11" t="s">
        <v>14</v>
      </c>
      <c r="C12" s="30" t="s">
        <v>141</v>
      </c>
      <c r="D12" s="11" t="s">
        <v>147</v>
      </c>
      <c r="E12" s="11" t="s">
        <v>170</v>
      </c>
      <c r="F12" s="32">
        <v>10714000</v>
      </c>
      <c r="G12" s="20"/>
      <c r="H12" s="21"/>
      <c r="I12" s="21">
        <v>10714000</v>
      </c>
      <c r="J12" s="22">
        <f t="shared" si="0"/>
        <v>10714000</v>
      </c>
      <c r="K12" s="11" t="s">
        <v>109</v>
      </c>
      <c r="L12" s="11" t="s">
        <v>17</v>
      </c>
      <c r="M12" s="11" t="s">
        <v>115</v>
      </c>
      <c r="N12" s="13" t="s">
        <v>121</v>
      </c>
      <c r="P12" s="26">
        <f t="shared" si="1"/>
        <v>0</v>
      </c>
    </row>
    <row r="13" spans="1:16" s="1" customFormat="1" ht="18.75" customHeight="1" x14ac:dyDescent="0.3">
      <c r="A13" s="4">
        <v>30</v>
      </c>
      <c r="B13" s="11" t="s">
        <v>14</v>
      </c>
      <c r="C13" s="30" t="s">
        <v>142</v>
      </c>
      <c r="D13" s="11" t="s">
        <v>148</v>
      </c>
      <c r="E13" s="11" t="s">
        <v>169</v>
      </c>
      <c r="F13" s="32">
        <v>7284640</v>
      </c>
      <c r="G13" s="20"/>
      <c r="H13" s="21"/>
      <c r="I13" s="21">
        <v>7284640</v>
      </c>
      <c r="J13" s="22">
        <f t="shared" si="0"/>
        <v>7284640</v>
      </c>
      <c r="K13" s="11" t="s">
        <v>161</v>
      </c>
      <c r="L13" s="11" t="s">
        <v>162</v>
      </c>
      <c r="M13" s="11" t="s">
        <v>163</v>
      </c>
      <c r="N13" s="13" t="s">
        <v>121</v>
      </c>
      <c r="P13" s="26">
        <f t="shared" si="1"/>
        <v>0</v>
      </c>
    </row>
    <row r="14" spans="1:16" s="1" customFormat="1" ht="18.75" customHeight="1" thickBot="1" x14ac:dyDescent="0.35">
      <c r="A14" s="63" t="s">
        <v>10</v>
      </c>
      <c r="B14" s="64"/>
      <c r="C14" s="5"/>
      <c r="D14" s="5"/>
      <c r="E14" s="5"/>
      <c r="F14" s="9">
        <f>SUM(F6:F13)</f>
        <v>119863640</v>
      </c>
      <c r="G14" s="23">
        <f>SUM(G6:G13)</f>
        <v>0</v>
      </c>
      <c r="H14" s="24">
        <f>SUM(H6:H13)</f>
        <v>0</v>
      </c>
      <c r="I14" s="24">
        <f>SUM(I6:I13)</f>
        <v>83871640</v>
      </c>
      <c r="J14" s="25">
        <f>SUM(J6:J13)</f>
        <v>83871640</v>
      </c>
      <c r="K14" s="5"/>
      <c r="L14" s="5"/>
      <c r="M14" s="5"/>
      <c r="N14" s="6"/>
    </row>
    <row r="15" spans="1:16" ht="17.25" thickTop="1" x14ac:dyDescent="0.3"/>
  </sheetData>
  <mergeCells count="13">
    <mergeCell ref="M4:M5"/>
    <mergeCell ref="N4:N5"/>
    <mergeCell ref="A14:B14"/>
    <mergeCell ref="A1:N1"/>
    <mergeCell ref="A2:N2"/>
    <mergeCell ref="A4:B5"/>
    <mergeCell ref="C4:C5"/>
    <mergeCell ref="D4:D5"/>
    <mergeCell ref="E4:E5"/>
    <mergeCell ref="F4:F5"/>
    <mergeCell ref="G4:J4"/>
    <mergeCell ref="K4:K5"/>
    <mergeCell ref="L4:L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workbookViewId="0">
      <selection activeCell="K31" sqref="K31"/>
    </sheetView>
  </sheetViews>
  <sheetFormatPr defaultRowHeight="16.5" x14ac:dyDescent="0.3"/>
  <cols>
    <col min="1" max="2" width="9.25" customWidth="1"/>
    <col min="3" max="3" width="52.875" customWidth="1"/>
    <col min="6" max="6" width="12.125" customWidth="1"/>
    <col min="7" max="10" width="12.625" customWidth="1"/>
    <col min="11" max="11" width="21.875" customWidth="1"/>
    <col min="13" max="13" width="12.5" customWidth="1"/>
    <col min="15" max="15" width="3.5" customWidth="1"/>
    <col min="16" max="16" width="13.375" customWidth="1"/>
  </cols>
  <sheetData>
    <row r="1" spans="1:16" s="1" customFormat="1" ht="42.75" customHeight="1" x14ac:dyDescent="0.3">
      <c r="A1" s="61" t="s">
        <v>237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6" s="1" customFormat="1" ht="14.25" customHeight="1" x14ac:dyDescent="0.3">
      <c r="A2" s="62" t="s">
        <v>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6" s="1" customFormat="1" ht="14.25" thickBot="1" x14ac:dyDescent="0.35">
      <c r="O3" s="2" t="s">
        <v>9</v>
      </c>
    </row>
    <row r="4" spans="1:16" s="1" customFormat="1" ht="17.25" customHeight="1" thickTop="1" x14ac:dyDescent="0.3">
      <c r="A4" s="72" t="s">
        <v>252</v>
      </c>
      <c r="B4" s="66"/>
      <c r="C4" s="69" t="s">
        <v>1</v>
      </c>
      <c r="D4" s="69" t="s">
        <v>6</v>
      </c>
      <c r="E4" s="69" t="s">
        <v>5</v>
      </c>
      <c r="F4" s="69" t="s">
        <v>2</v>
      </c>
      <c r="G4" s="71" t="s">
        <v>26</v>
      </c>
      <c r="H4" s="72"/>
      <c r="I4" s="72"/>
      <c r="J4" s="66"/>
      <c r="K4" s="69" t="s">
        <v>7</v>
      </c>
      <c r="L4" s="69" t="s">
        <v>8</v>
      </c>
      <c r="M4" s="69" t="s">
        <v>11</v>
      </c>
      <c r="N4" s="73" t="s">
        <v>3</v>
      </c>
    </row>
    <row r="5" spans="1:16" s="1" customFormat="1" ht="17.25" customHeight="1" x14ac:dyDescent="0.3">
      <c r="A5" s="75"/>
      <c r="B5" s="68"/>
      <c r="C5" s="70"/>
      <c r="D5" s="70"/>
      <c r="E5" s="70"/>
      <c r="F5" s="70"/>
      <c r="G5" s="14" t="s">
        <v>22</v>
      </c>
      <c r="H5" s="15" t="s">
        <v>23</v>
      </c>
      <c r="I5" s="15" t="s">
        <v>24</v>
      </c>
      <c r="J5" s="16" t="s">
        <v>25</v>
      </c>
      <c r="K5" s="70"/>
      <c r="L5" s="70"/>
      <c r="M5" s="70"/>
      <c r="N5" s="74"/>
    </row>
    <row r="6" spans="1:16" s="1" customFormat="1" ht="18.75" customHeight="1" x14ac:dyDescent="0.3">
      <c r="A6" s="10">
        <v>31</v>
      </c>
      <c r="B6" s="10" t="s">
        <v>12</v>
      </c>
      <c r="C6" s="29" t="s">
        <v>171</v>
      </c>
      <c r="D6" s="10" t="s">
        <v>169</v>
      </c>
      <c r="E6" s="10" t="s">
        <v>206</v>
      </c>
      <c r="F6" s="31">
        <v>24544000</v>
      </c>
      <c r="G6" s="17"/>
      <c r="H6" s="18"/>
      <c r="I6" s="18">
        <v>24544000</v>
      </c>
      <c r="J6" s="19">
        <f>SUM(G6:I6)</f>
        <v>24544000</v>
      </c>
      <c r="K6" s="10" t="s">
        <v>18</v>
      </c>
      <c r="L6" s="10" t="s">
        <v>17</v>
      </c>
      <c r="M6" s="10" t="s">
        <v>19</v>
      </c>
      <c r="N6" s="33" t="s">
        <v>121</v>
      </c>
      <c r="P6" s="26">
        <f>+F6-J6</f>
        <v>0</v>
      </c>
    </row>
    <row r="7" spans="1:16" s="1" customFormat="1" ht="18.75" customHeight="1" x14ac:dyDescent="0.3">
      <c r="A7" s="35">
        <v>32</v>
      </c>
      <c r="B7" s="35" t="s">
        <v>14</v>
      </c>
      <c r="C7" s="36" t="s">
        <v>172</v>
      </c>
      <c r="D7" s="35" t="s">
        <v>191</v>
      </c>
      <c r="E7" s="35" t="s">
        <v>207</v>
      </c>
      <c r="F7" s="37">
        <v>11970000</v>
      </c>
      <c r="G7" s="38"/>
      <c r="H7" s="39"/>
      <c r="I7" s="39">
        <v>11970000</v>
      </c>
      <c r="J7" s="40">
        <f t="shared" ref="J7:J25" si="0">SUM(G7:I7)</f>
        <v>11970000</v>
      </c>
      <c r="K7" s="35" t="s">
        <v>217</v>
      </c>
      <c r="L7" s="35" t="s">
        <v>17</v>
      </c>
      <c r="M7" s="35" t="s">
        <v>238</v>
      </c>
      <c r="N7" s="33" t="s">
        <v>121</v>
      </c>
      <c r="P7" s="26">
        <f t="shared" ref="P7:P22" si="1">+F7-J7</f>
        <v>0</v>
      </c>
    </row>
    <row r="8" spans="1:16" s="1" customFormat="1" ht="18.75" customHeight="1" x14ac:dyDescent="0.3">
      <c r="A8" s="35">
        <v>33</v>
      </c>
      <c r="B8" s="35" t="s">
        <v>14</v>
      </c>
      <c r="C8" s="36" t="s">
        <v>173</v>
      </c>
      <c r="D8" s="35" t="s">
        <v>192</v>
      </c>
      <c r="E8" s="35" t="s">
        <v>103</v>
      </c>
      <c r="F8" s="37">
        <v>27500000</v>
      </c>
      <c r="G8" s="38"/>
      <c r="H8" s="39"/>
      <c r="I8" s="39">
        <v>27500000</v>
      </c>
      <c r="J8" s="40">
        <f t="shared" si="0"/>
        <v>27500000</v>
      </c>
      <c r="K8" s="35" t="s">
        <v>218</v>
      </c>
      <c r="L8" s="35" t="s">
        <v>15</v>
      </c>
      <c r="M8" s="35" t="s">
        <v>239</v>
      </c>
      <c r="N8" s="33" t="s">
        <v>129</v>
      </c>
      <c r="P8" s="26">
        <f t="shared" si="1"/>
        <v>0</v>
      </c>
    </row>
    <row r="9" spans="1:16" s="1" customFormat="1" ht="18.75" customHeight="1" x14ac:dyDescent="0.3">
      <c r="A9" s="35">
        <v>34</v>
      </c>
      <c r="B9" s="35" t="s">
        <v>14</v>
      </c>
      <c r="C9" s="36" t="s">
        <v>174</v>
      </c>
      <c r="D9" s="35" t="s">
        <v>193</v>
      </c>
      <c r="E9" s="35" t="s">
        <v>103</v>
      </c>
      <c r="F9" s="37">
        <v>7315000</v>
      </c>
      <c r="G9" s="38"/>
      <c r="H9" s="39"/>
      <c r="I9" s="39">
        <v>7315000</v>
      </c>
      <c r="J9" s="40">
        <f t="shared" si="0"/>
        <v>7315000</v>
      </c>
      <c r="K9" s="35" t="s">
        <v>149</v>
      </c>
      <c r="L9" s="35" t="s">
        <v>17</v>
      </c>
      <c r="M9" s="35" t="s">
        <v>150</v>
      </c>
      <c r="N9" s="33" t="s">
        <v>254</v>
      </c>
      <c r="P9" s="26">
        <f t="shared" si="1"/>
        <v>0</v>
      </c>
    </row>
    <row r="10" spans="1:16" s="1" customFormat="1" ht="18.75" customHeight="1" x14ac:dyDescent="0.3">
      <c r="A10" s="35">
        <v>35</v>
      </c>
      <c r="B10" s="35" t="s">
        <v>14</v>
      </c>
      <c r="C10" s="36" t="s">
        <v>175</v>
      </c>
      <c r="D10" s="35" t="s">
        <v>194</v>
      </c>
      <c r="E10" s="35" t="s">
        <v>195</v>
      </c>
      <c r="F10" s="37">
        <v>9450100</v>
      </c>
      <c r="G10" s="38"/>
      <c r="H10" s="39"/>
      <c r="I10" s="39">
        <v>9450100</v>
      </c>
      <c r="J10" s="40">
        <f t="shared" si="0"/>
        <v>9450100</v>
      </c>
      <c r="K10" s="35" t="s">
        <v>219</v>
      </c>
      <c r="L10" s="35" t="s">
        <v>17</v>
      </c>
      <c r="M10" s="35" t="s">
        <v>240</v>
      </c>
      <c r="N10" s="33" t="s">
        <v>255</v>
      </c>
      <c r="P10" s="26">
        <f t="shared" si="1"/>
        <v>0</v>
      </c>
    </row>
    <row r="11" spans="1:16" s="1" customFormat="1" ht="18.75" customHeight="1" x14ac:dyDescent="0.3">
      <c r="A11" s="35">
        <v>36</v>
      </c>
      <c r="B11" s="35" t="s">
        <v>12</v>
      </c>
      <c r="C11" s="36" t="s">
        <v>176</v>
      </c>
      <c r="D11" s="35" t="s">
        <v>195</v>
      </c>
      <c r="E11" s="35" t="s">
        <v>208</v>
      </c>
      <c r="F11" s="37">
        <v>7734650</v>
      </c>
      <c r="G11" s="38"/>
      <c r="H11" s="39"/>
      <c r="I11" s="39">
        <v>7734650</v>
      </c>
      <c r="J11" s="40">
        <f t="shared" si="0"/>
        <v>7734650</v>
      </c>
      <c r="K11" s="35" t="s">
        <v>220</v>
      </c>
      <c r="L11" s="35" t="s">
        <v>17</v>
      </c>
      <c r="M11" s="35" t="s">
        <v>241</v>
      </c>
      <c r="N11" s="33" t="s">
        <v>256</v>
      </c>
      <c r="P11" s="26">
        <f t="shared" si="1"/>
        <v>0</v>
      </c>
    </row>
    <row r="12" spans="1:16" s="1" customFormat="1" ht="18.75" customHeight="1" x14ac:dyDescent="0.3">
      <c r="A12" s="35">
        <v>37</v>
      </c>
      <c r="B12" s="35" t="s">
        <v>12</v>
      </c>
      <c r="C12" s="36" t="s">
        <v>177</v>
      </c>
      <c r="D12" s="35" t="s">
        <v>196</v>
      </c>
      <c r="E12" s="35" t="s">
        <v>106</v>
      </c>
      <c r="F12" s="37">
        <v>19503000</v>
      </c>
      <c r="G12" s="38"/>
      <c r="H12" s="39"/>
      <c r="I12" s="39">
        <v>19503000</v>
      </c>
      <c r="J12" s="40">
        <f t="shared" si="0"/>
        <v>19503000</v>
      </c>
      <c r="K12" s="35" t="s">
        <v>46</v>
      </c>
      <c r="L12" s="35" t="s">
        <v>15</v>
      </c>
      <c r="M12" s="35" t="s">
        <v>27</v>
      </c>
      <c r="N12" s="33" t="s">
        <v>124</v>
      </c>
      <c r="P12" s="26">
        <f t="shared" si="1"/>
        <v>0</v>
      </c>
    </row>
    <row r="13" spans="1:16" s="1" customFormat="1" ht="18.75" customHeight="1" x14ac:dyDescent="0.3">
      <c r="A13" s="35">
        <v>38</v>
      </c>
      <c r="B13" s="35" t="s">
        <v>14</v>
      </c>
      <c r="C13" s="36" t="s">
        <v>178</v>
      </c>
      <c r="D13" s="35" t="s">
        <v>197</v>
      </c>
      <c r="E13" s="35" t="s">
        <v>201</v>
      </c>
      <c r="F13" s="37">
        <v>5000000</v>
      </c>
      <c r="G13" s="38"/>
      <c r="H13" s="39"/>
      <c r="I13" s="39">
        <v>5000000</v>
      </c>
      <c r="J13" s="40">
        <f t="shared" si="0"/>
        <v>5000000</v>
      </c>
      <c r="K13" s="35" t="s">
        <v>221</v>
      </c>
      <c r="L13" s="35" t="s">
        <v>232</v>
      </c>
      <c r="M13" s="35" t="s">
        <v>242</v>
      </c>
      <c r="N13" s="33" t="s">
        <v>121</v>
      </c>
      <c r="P13" s="26">
        <f t="shared" si="1"/>
        <v>0</v>
      </c>
    </row>
    <row r="14" spans="1:16" s="1" customFormat="1" ht="18.75" customHeight="1" x14ac:dyDescent="0.3">
      <c r="A14" s="35">
        <v>39</v>
      </c>
      <c r="B14" s="35" t="s">
        <v>13</v>
      </c>
      <c r="C14" s="36" t="s">
        <v>179</v>
      </c>
      <c r="D14" s="35" t="s">
        <v>198</v>
      </c>
      <c r="E14" s="35" t="s">
        <v>209</v>
      </c>
      <c r="F14" s="37">
        <v>12129700</v>
      </c>
      <c r="G14" s="38"/>
      <c r="H14" s="39"/>
      <c r="I14" s="39">
        <v>12110300</v>
      </c>
      <c r="J14" s="40">
        <f t="shared" si="0"/>
        <v>12110300</v>
      </c>
      <c r="K14" s="35" t="s">
        <v>222</v>
      </c>
      <c r="L14" s="35" t="s">
        <v>233</v>
      </c>
      <c r="M14" s="35" t="s">
        <v>243</v>
      </c>
      <c r="N14" s="33" t="s">
        <v>257</v>
      </c>
      <c r="P14" s="26">
        <f t="shared" si="1"/>
        <v>19400</v>
      </c>
    </row>
    <row r="15" spans="1:16" s="1" customFormat="1" ht="18.75" customHeight="1" x14ac:dyDescent="0.3">
      <c r="A15" s="35">
        <v>40</v>
      </c>
      <c r="B15" s="35" t="s">
        <v>12</v>
      </c>
      <c r="C15" s="36" t="s">
        <v>180</v>
      </c>
      <c r="D15" s="35" t="s">
        <v>199</v>
      </c>
      <c r="E15" s="35" t="s">
        <v>106</v>
      </c>
      <c r="F15" s="37">
        <v>8880440</v>
      </c>
      <c r="G15" s="38"/>
      <c r="H15" s="39"/>
      <c r="I15" s="39">
        <v>8880440</v>
      </c>
      <c r="J15" s="40">
        <f t="shared" si="0"/>
        <v>8880440</v>
      </c>
      <c r="K15" s="35" t="s">
        <v>223</v>
      </c>
      <c r="L15" s="35" t="s">
        <v>15</v>
      </c>
      <c r="M15" s="35" t="s">
        <v>244</v>
      </c>
      <c r="N15" s="33" t="s">
        <v>74</v>
      </c>
      <c r="P15" s="26">
        <f t="shared" si="1"/>
        <v>0</v>
      </c>
    </row>
    <row r="16" spans="1:16" s="1" customFormat="1" ht="18.75" customHeight="1" x14ac:dyDescent="0.3">
      <c r="A16" s="35">
        <v>41</v>
      </c>
      <c r="B16" s="35" t="s">
        <v>14</v>
      </c>
      <c r="C16" s="36" t="s">
        <v>181</v>
      </c>
      <c r="D16" s="35" t="s">
        <v>200</v>
      </c>
      <c r="E16" s="35" t="s">
        <v>210</v>
      </c>
      <c r="F16" s="37">
        <v>14300000</v>
      </c>
      <c r="G16" s="38"/>
      <c r="H16" s="39"/>
      <c r="I16" s="39">
        <v>13711000</v>
      </c>
      <c r="J16" s="40">
        <f t="shared" si="0"/>
        <v>13711000</v>
      </c>
      <c r="K16" s="35" t="s">
        <v>224</v>
      </c>
      <c r="L16" s="35" t="s">
        <v>17</v>
      </c>
      <c r="M16" s="35" t="s">
        <v>245</v>
      </c>
      <c r="N16" s="33" t="s">
        <v>121</v>
      </c>
      <c r="P16" s="26">
        <f t="shared" si="1"/>
        <v>589000</v>
      </c>
    </row>
    <row r="17" spans="1:16" s="1" customFormat="1" ht="18.75" customHeight="1" x14ac:dyDescent="0.3">
      <c r="A17" s="35">
        <v>42</v>
      </c>
      <c r="B17" s="35" t="s">
        <v>12</v>
      </c>
      <c r="C17" s="36" t="s">
        <v>182</v>
      </c>
      <c r="D17" s="35" t="s">
        <v>201</v>
      </c>
      <c r="E17" s="35" t="s">
        <v>211</v>
      </c>
      <c r="F17" s="37">
        <v>22000000</v>
      </c>
      <c r="G17" s="38"/>
      <c r="H17" s="39"/>
      <c r="I17" s="39"/>
      <c r="J17" s="40">
        <f t="shared" si="0"/>
        <v>0</v>
      </c>
      <c r="K17" s="35" t="s">
        <v>20</v>
      </c>
      <c r="L17" s="35" t="s">
        <v>16</v>
      </c>
      <c r="M17" s="35" t="s">
        <v>21</v>
      </c>
      <c r="N17" s="33" t="s">
        <v>72</v>
      </c>
      <c r="P17" s="26">
        <f t="shared" si="1"/>
        <v>22000000</v>
      </c>
    </row>
    <row r="18" spans="1:16" s="1" customFormat="1" ht="18.75" customHeight="1" x14ac:dyDescent="0.3">
      <c r="A18" s="35">
        <v>43</v>
      </c>
      <c r="B18" s="35" t="s">
        <v>12</v>
      </c>
      <c r="C18" s="36" t="s">
        <v>183</v>
      </c>
      <c r="D18" s="35" t="s">
        <v>201</v>
      </c>
      <c r="E18" s="35" t="s">
        <v>212</v>
      </c>
      <c r="F18" s="37">
        <v>20000000</v>
      </c>
      <c r="G18" s="38"/>
      <c r="H18" s="39"/>
      <c r="I18" s="39"/>
      <c r="J18" s="40">
        <f t="shared" si="0"/>
        <v>0</v>
      </c>
      <c r="K18" s="35" t="s">
        <v>225</v>
      </c>
      <c r="L18" s="35" t="s">
        <v>15</v>
      </c>
      <c r="M18" s="35" t="s">
        <v>246</v>
      </c>
      <c r="N18" s="33" t="s">
        <v>72</v>
      </c>
      <c r="P18" s="26">
        <f t="shared" si="1"/>
        <v>20000000</v>
      </c>
    </row>
    <row r="19" spans="1:16" s="1" customFormat="1" ht="18.75" customHeight="1" x14ac:dyDescent="0.3">
      <c r="A19" s="35">
        <v>44</v>
      </c>
      <c r="B19" s="35" t="s">
        <v>13</v>
      </c>
      <c r="C19" s="36" t="s">
        <v>184</v>
      </c>
      <c r="D19" s="35" t="s">
        <v>202</v>
      </c>
      <c r="E19" s="35" t="s">
        <v>106</v>
      </c>
      <c r="F19" s="37">
        <v>19888000</v>
      </c>
      <c r="G19" s="38"/>
      <c r="H19" s="39"/>
      <c r="I19" s="39">
        <v>19888000</v>
      </c>
      <c r="J19" s="40">
        <f t="shared" si="0"/>
        <v>19888000</v>
      </c>
      <c r="K19" s="35" t="s">
        <v>226</v>
      </c>
      <c r="L19" s="35" t="s">
        <v>234</v>
      </c>
      <c r="M19" s="35" t="s">
        <v>247</v>
      </c>
      <c r="N19" s="33" t="s">
        <v>74</v>
      </c>
      <c r="P19" s="26">
        <f t="shared" si="1"/>
        <v>0</v>
      </c>
    </row>
    <row r="20" spans="1:16" s="1" customFormat="1" ht="18.75" customHeight="1" x14ac:dyDescent="0.3">
      <c r="A20" s="35">
        <v>45</v>
      </c>
      <c r="B20" s="35" t="s">
        <v>13</v>
      </c>
      <c r="C20" s="36" t="s">
        <v>185</v>
      </c>
      <c r="D20" s="35" t="s">
        <v>203</v>
      </c>
      <c r="E20" s="35" t="s">
        <v>213</v>
      </c>
      <c r="F20" s="37">
        <v>6200000</v>
      </c>
      <c r="G20" s="38"/>
      <c r="H20" s="39"/>
      <c r="I20" s="39">
        <v>6200000</v>
      </c>
      <c r="J20" s="40">
        <f t="shared" si="0"/>
        <v>6200000</v>
      </c>
      <c r="K20" s="35" t="s">
        <v>227</v>
      </c>
      <c r="L20" s="35" t="s">
        <v>17</v>
      </c>
      <c r="M20" s="35" t="s">
        <v>248</v>
      </c>
      <c r="N20" s="33" t="s">
        <v>121</v>
      </c>
      <c r="P20" s="26">
        <f t="shared" si="1"/>
        <v>0</v>
      </c>
    </row>
    <row r="21" spans="1:16" s="1" customFormat="1" ht="18.75" customHeight="1" x14ac:dyDescent="0.3">
      <c r="A21" s="35">
        <v>46</v>
      </c>
      <c r="B21" s="35" t="s">
        <v>14</v>
      </c>
      <c r="C21" s="36" t="s">
        <v>186</v>
      </c>
      <c r="D21" s="35" t="s">
        <v>203</v>
      </c>
      <c r="E21" s="35" t="s">
        <v>106</v>
      </c>
      <c r="F21" s="37">
        <v>9600000</v>
      </c>
      <c r="G21" s="38"/>
      <c r="H21" s="39"/>
      <c r="I21" s="39">
        <v>9600000</v>
      </c>
      <c r="J21" s="40">
        <f t="shared" si="0"/>
        <v>9600000</v>
      </c>
      <c r="K21" s="35" t="s">
        <v>228</v>
      </c>
      <c r="L21" s="35" t="s">
        <v>17</v>
      </c>
      <c r="M21" s="35" t="s">
        <v>249</v>
      </c>
      <c r="N21" s="33" t="s">
        <v>121</v>
      </c>
      <c r="P21" s="26">
        <f t="shared" si="1"/>
        <v>0</v>
      </c>
    </row>
    <row r="22" spans="1:16" s="1" customFormat="1" ht="18.75" customHeight="1" x14ac:dyDescent="0.3">
      <c r="A22" s="35">
        <v>47</v>
      </c>
      <c r="B22" s="35" t="s">
        <v>12</v>
      </c>
      <c r="C22" s="36" t="s">
        <v>187</v>
      </c>
      <c r="D22" s="35" t="s">
        <v>204</v>
      </c>
      <c r="E22" s="35" t="s">
        <v>106</v>
      </c>
      <c r="F22" s="37">
        <v>13200000</v>
      </c>
      <c r="G22" s="38"/>
      <c r="H22" s="39"/>
      <c r="I22" s="39">
        <v>13200000</v>
      </c>
      <c r="J22" s="40">
        <f t="shared" si="0"/>
        <v>13200000</v>
      </c>
      <c r="K22" s="35" t="s">
        <v>229</v>
      </c>
      <c r="L22" s="35" t="s">
        <v>15</v>
      </c>
      <c r="M22" s="35" t="s">
        <v>250</v>
      </c>
      <c r="N22" s="33" t="s">
        <v>74</v>
      </c>
      <c r="P22" s="26">
        <f t="shared" si="1"/>
        <v>0</v>
      </c>
    </row>
    <row r="23" spans="1:16" s="1" customFormat="1" ht="18.75" customHeight="1" x14ac:dyDescent="0.3">
      <c r="A23" s="11">
        <v>48</v>
      </c>
      <c r="B23" s="11" t="s">
        <v>12</v>
      </c>
      <c r="C23" s="30" t="s">
        <v>188</v>
      </c>
      <c r="D23" s="11" t="s">
        <v>204</v>
      </c>
      <c r="E23" s="11" t="s">
        <v>214</v>
      </c>
      <c r="F23" s="32">
        <v>12848000</v>
      </c>
      <c r="G23" s="20"/>
      <c r="H23" s="21"/>
      <c r="I23" s="21">
        <v>12462560</v>
      </c>
      <c r="J23" s="22">
        <f t="shared" si="0"/>
        <v>12462560</v>
      </c>
      <c r="K23" s="11" t="s">
        <v>229</v>
      </c>
      <c r="L23" s="11" t="s">
        <v>15</v>
      </c>
      <c r="M23" s="11" t="s">
        <v>250</v>
      </c>
      <c r="N23" s="33" t="s">
        <v>74</v>
      </c>
      <c r="P23" s="26">
        <f t="shared" ref="P23:P25" si="2">+F23-J23</f>
        <v>385440</v>
      </c>
    </row>
    <row r="24" spans="1:16" s="1" customFormat="1" ht="18.75" customHeight="1" x14ac:dyDescent="0.3">
      <c r="A24" s="11">
        <v>49</v>
      </c>
      <c r="B24" s="11" t="s">
        <v>13</v>
      </c>
      <c r="C24" s="30" t="s">
        <v>189</v>
      </c>
      <c r="D24" s="11" t="s">
        <v>205</v>
      </c>
      <c r="E24" s="11" t="s">
        <v>215</v>
      </c>
      <c r="F24" s="32">
        <v>9500000</v>
      </c>
      <c r="G24" s="20"/>
      <c r="H24" s="21"/>
      <c r="I24" s="21">
        <v>9500000</v>
      </c>
      <c r="J24" s="22">
        <f t="shared" si="0"/>
        <v>9500000</v>
      </c>
      <c r="K24" s="11" t="s">
        <v>230</v>
      </c>
      <c r="L24" s="11" t="s">
        <v>17</v>
      </c>
      <c r="M24" s="11" t="s">
        <v>251</v>
      </c>
      <c r="N24" s="33" t="s">
        <v>121</v>
      </c>
      <c r="P24" s="26">
        <f t="shared" si="2"/>
        <v>0</v>
      </c>
    </row>
    <row r="25" spans="1:16" s="1" customFormat="1" ht="18.75" customHeight="1" x14ac:dyDescent="0.3">
      <c r="A25" s="11">
        <v>50</v>
      </c>
      <c r="B25" s="11" t="s">
        <v>236</v>
      </c>
      <c r="C25" s="30" t="s">
        <v>190</v>
      </c>
      <c r="D25" s="11" t="s">
        <v>205</v>
      </c>
      <c r="E25" s="11" t="s">
        <v>216</v>
      </c>
      <c r="F25" s="32">
        <v>7160000</v>
      </c>
      <c r="G25" s="20"/>
      <c r="H25" s="21"/>
      <c r="I25" s="21">
        <v>7160000</v>
      </c>
      <c r="J25" s="22">
        <f t="shared" si="0"/>
        <v>7160000</v>
      </c>
      <c r="K25" s="11" t="s">
        <v>231</v>
      </c>
      <c r="L25" s="11" t="s">
        <v>235</v>
      </c>
      <c r="M25" s="11" t="s">
        <v>253</v>
      </c>
      <c r="N25" s="33" t="s">
        <v>74</v>
      </c>
      <c r="P25" s="26">
        <f t="shared" si="2"/>
        <v>0</v>
      </c>
    </row>
    <row r="26" spans="1:16" s="1" customFormat="1" ht="18.75" customHeight="1" thickBot="1" x14ac:dyDescent="0.35">
      <c r="A26" s="34"/>
      <c r="B26" s="34"/>
      <c r="C26" s="5"/>
      <c r="D26" s="5"/>
      <c r="E26" s="5"/>
      <c r="F26" s="9">
        <f>SUM(F6:F25)</f>
        <v>268722890</v>
      </c>
      <c r="G26" s="23">
        <f>SUM(G6:G25)</f>
        <v>0</v>
      </c>
      <c r="H26" s="24">
        <f>SUM(H6:H25)</f>
        <v>0</v>
      </c>
      <c r="I26" s="24">
        <f>SUM(I6:I25)</f>
        <v>225729050</v>
      </c>
      <c r="J26" s="25">
        <f>SUM(J6:J25)</f>
        <v>225729050</v>
      </c>
      <c r="K26" s="5"/>
      <c r="L26" s="5"/>
      <c r="M26" s="5"/>
      <c r="N26" s="6"/>
    </row>
    <row r="27" spans="1:16" ht="17.25" thickTop="1" x14ac:dyDescent="0.3"/>
  </sheetData>
  <mergeCells count="12">
    <mergeCell ref="M4:M5"/>
    <mergeCell ref="N4:N5"/>
    <mergeCell ref="A1:O1"/>
    <mergeCell ref="A2:O2"/>
    <mergeCell ref="A4:B5"/>
    <mergeCell ref="C4:C5"/>
    <mergeCell ref="D4:D5"/>
    <mergeCell ref="E4:E5"/>
    <mergeCell ref="F4:F5"/>
    <mergeCell ref="G4:J4"/>
    <mergeCell ref="K4:K5"/>
    <mergeCell ref="L4:L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pane ySplit="5" topLeftCell="A6" activePane="bottomLeft" state="frozen"/>
      <selection pane="bottomLeft" activeCell="C14" sqref="C14"/>
    </sheetView>
  </sheetViews>
  <sheetFormatPr defaultRowHeight="16.5" x14ac:dyDescent="0.3"/>
  <cols>
    <col min="3" max="3" width="47.5" customWidth="1"/>
    <col min="4" max="4" width="9" style="56" customWidth="1"/>
    <col min="5" max="5" width="9" style="56"/>
    <col min="6" max="6" width="16.25" customWidth="1"/>
    <col min="7" max="8" width="10.625" customWidth="1"/>
    <col min="9" max="10" width="11.75" customWidth="1"/>
    <col min="11" max="11" width="22.25" customWidth="1"/>
    <col min="12" max="12" width="6.75" customWidth="1"/>
    <col min="13" max="13" width="11.625" customWidth="1"/>
    <col min="15" max="15" width="2.875" customWidth="1"/>
  </cols>
  <sheetData>
    <row r="1" spans="1:15" s="1" customFormat="1" ht="42.75" customHeight="1" x14ac:dyDescent="0.3">
      <c r="A1" s="61" t="s">
        <v>259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1" customFormat="1" ht="14.25" customHeight="1" x14ac:dyDescent="0.3">
      <c r="A2" s="62" t="s">
        <v>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s="1" customFormat="1" ht="14.25" thickBot="1" x14ac:dyDescent="0.35">
      <c r="D3" s="53"/>
      <c r="E3" s="53"/>
      <c r="N3" s="2" t="s">
        <v>9</v>
      </c>
      <c r="O3" s="2"/>
    </row>
    <row r="4" spans="1:15" s="1" customFormat="1" ht="17.25" customHeight="1" thickTop="1" x14ac:dyDescent="0.3">
      <c r="A4" s="72" t="s">
        <v>0</v>
      </c>
      <c r="B4" s="66"/>
      <c r="C4" s="69" t="s">
        <v>1</v>
      </c>
      <c r="D4" s="76" t="s">
        <v>6</v>
      </c>
      <c r="E4" s="76" t="s">
        <v>5</v>
      </c>
      <c r="F4" s="69" t="s">
        <v>2</v>
      </c>
      <c r="G4" s="71" t="s">
        <v>26</v>
      </c>
      <c r="H4" s="72"/>
      <c r="I4" s="72"/>
      <c r="J4" s="66"/>
      <c r="K4" s="69" t="s">
        <v>7</v>
      </c>
      <c r="L4" s="69" t="s">
        <v>8</v>
      </c>
      <c r="M4" s="69" t="s">
        <v>11</v>
      </c>
      <c r="N4" s="73" t="s">
        <v>3</v>
      </c>
    </row>
    <row r="5" spans="1:15" s="1" customFormat="1" ht="17.25" customHeight="1" x14ac:dyDescent="0.3">
      <c r="A5" s="75"/>
      <c r="B5" s="68"/>
      <c r="C5" s="70"/>
      <c r="D5" s="77"/>
      <c r="E5" s="77"/>
      <c r="F5" s="70"/>
      <c r="G5" s="60" t="s">
        <v>22</v>
      </c>
      <c r="H5" s="58" t="s">
        <v>23</v>
      </c>
      <c r="I5" s="58" t="s">
        <v>24</v>
      </c>
      <c r="J5" s="59" t="s">
        <v>25</v>
      </c>
      <c r="K5" s="70"/>
      <c r="L5" s="70"/>
      <c r="M5" s="70"/>
      <c r="N5" s="74"/>
    </row>
    <row r="6" spans="1:15" s="1" customFormat="1" ht="18.75" customHeight="1" x14ac:dyDescent="0.3">
      <c r="A6" s="10">
        <v>1</v>
      </c>
      <c r="B6" s="42" t="s">
        <v>12</v>
      </c>
      <c r="C6" s="42" t="s">
        <v>261</v>
      </c>
      <c r="D6" s="54">
        <v>20260115</v>
      </c>
      <c r="E6" s="54">
        <v>20260122</v>
      </c>
      <c r="F6" s="43">
        <v>20768000</v>
      </c>
      <c r="G6" s="38"/>
      <c r="H6" s="39"/>
      <c r="I6" s="57">
        <v>25267000</v>
      </c>
      <c r="J6" s="57">
        <v>25267000</v>
      </c>
      <c r="K6" s="44" t="s">
        <v>46</v>
      </c>
      <c r="L6" s="44" t="s">
        <v>15</v>
      </c>
      <c r="M6" s="44" t="s">
        <v>27</v>
      </c>
      <c r="N6" s="51" t="s">
        <v>258</v>
      </c>
    </row>
    <row r="7" spans="1:15" s="1" customFormat="1" ht="18.75" customHeight="1" x14ac:dyDescent="0.3">
      <c r="A7" s="11">
        <v>2</v>
      </c>
      <c r="B7" s="42" t="s">
        <v>14</v>
      </c>
      <c r="C7" s="42" t="s">
        <v>260</v>
      </c>
      <c r="D7" s="54">
        <v>20260123</v>
      </c>
      <c r="E7" s="54">
        <v>20260220</v>
      </c>
      <c r="F7" s="43">
        <v>28115400</v>
      </c>
      <c r="G7" s="38"/>
      <c r="H7" s="21"/>
      <c r="I7" s="49">
        <v>28115400</v>
      </c>
      <c r="J7" s="49">
        <v>28115400</v>
      </c>
      <c r="K7" s="44" t="s">
        <v>263</v>
      </c>
      <c r="L7" s="44" t="s">
        <v>17</v>
      </c>
      <c r="M7" s="44" t="s">
        <v>266</v>
      </c>
      <c r="N7" s="51" t="s">
        <v>268</v>
      </c>
    </row>
    <row r="8" spans="1:15" s="1" customFormat="1" ht="18.75" customHeight="1" x14ac:dyDescent="0.3">
      <c r="A8" s="11">
        <v>3</v>
      </c>
      <c r="B8" s="42" t="s">
        <v>13</v>
      </c>
      <c r="C8" s="42" t="s">
        <v>262</v>
      </c>
      <c r="D8" s="54">
        <v>20260212</v>
      </c>
      <c r="E8" s="54">
        <v>20260227</v>
      </c>
      <c r="F8" s="43">
        <v>10780000</v>
      </c>
      <c r="G8" s="38"/>
      <c r="H8" s="21"/>
      <c r="I8" s="49">
        <v>10780000</v>
      </c>
      <c r="J8" s="49">
        <v>10780000</v>
      </c>
      <c r="K8" s="44" t="s">
        <v>264</v>
      </c>
      <c r="L8" s="44" t="s">
        <v>265</v>
      </c>
      <c r="M8" s="44" t="s">
        <v>267</v>
      </c>
      <c r="N8" s="51" t="s">
        <v>269</v>
      </c>
    </row>
    <row r="9" spans="1:15" s="1" customFormat="1" ht="18.75" customHeight="1" x14ac:dyDescent="0.3">
      <c r="A9" s="11">
        <v>4</v>
      </c>
      <c r="B9" s="42"/>
      <c r="C9" s="45"/>
      <c r="D9" s="50"/>
      <c r="E9" s="50"/>
      <c r="F9" s="46"/>
      <c r="G9" s="38"/>
      <c r="H9" s="39"/>
      <c r="I9" s="47"/>
      <c r="J9" s="40"/>
      <c r="K9" s="48"/>
      <c r="L9" s="48"/>
      <c r="M9" s="48"/>
      <c r="N9" s="52"/>
    </row>
    <row r="10" spans="1:15" s="1" customFormat="1" ht="18.75" customHeight="1" x14ac:dyDescent="0.3">
      <c r="A10" s="11">
        <v>5</v>
      </c>
      <c r="B10" s="42"/>
      <c r="C10" s="45"/>
      <c r="D10" s="50"/>
      <c r="E10" s="50"/>
      <c r="F10" s="46"/>
      <c r="G10" s="38"/>
      <c r="H10" s="39"/>
      <c r="I10" s="47"/>
      <c r="J10" s="40"/>
      <c r="K10" s="48"/>
      <c r="L10" s="48"/>
      <c r="M10" s="48"/>
      <c r="N10" s="52"/>
    </row>
    <row r="11" spans="1:15" s="1" customFormat="1" ht="18.75" customHeight="1" x14ac:dyDescent="0.3">
      <c r="A11" s="11">
        <v>6</v>
      </c>
      <c r="B11" s="42"/>
      <c r="C11" s="45"/>
      <c r="D11" s="50"/>
      <c r="E11" s="50"/>
      <c r="F11" s="46"/>
      <c r="G11" s="38"/>
      <c r="H11" s="39"/>
      <c r="I11" s="47"/>
      <c r="J11" s="40"/>
      <c r="K11" s="48"/>
      <c r="L11" s="48"/>
      <c r="M11" s="48"/>
      <c r="N11" s="52"/>
    </row>
    <row r="12" spans="1:15" s="1" customFormat="1" ht="18.75" customHeight="1" thickBot="1" x14ac:dyDescent="0.35">
      <c r="A12" s="41"/>
      <c r="B12" s="41"/>
      <c r="C12" s="5"/>
      <c r="D12" s="55"/>
      <c r="E12" s="55"/>
      <c r="F12" s="9">
        <f>SUM(F6:F11)</f>
        <v>59663400</v>
      </c>
      <c r="G12" s="23">
        <f>SUM(G6:G11)</f>
        <v>0</v>
      </c>
      <c r="H12" s="24">
        <f>SUM(H6:H11)</f>
        <v>0</v>
      </c>
      <c r="I12" s="24">
        <f>SUM(I6:I11)</f>
        <v>64162400</v>
      </c>
      <c r="J12" s="25">
        <f>SUM(J6:J11)</f>
        <v>64162400</v>
      </c>
      <c r="K12" s="5"/>
      <c r="L12" s="5"/>
      <c r="M12" s="5"/>
      <c r="N12" s="6"/>
    </row>
    <row r="13" spans="1:15" ht="17.25" thickTop="1" x14ac:dyDescent="0.3"/>
  </sheetData>
  <mergeCells count="12">
    <mergeCell ref="M4:M5"/>
    <mergeCell ref="N4:N5"/>
    <mergeCell ref="A1:O1"/>
    <mergeCell ref="A2:O2"/>
    <mergeCell ref="A4:B5"/>
    <mergeCell ref="C4:C5"/>
    <mergeCell ref="D4:D5"/>
    <mergeCell ref="E4:E5"/>
    <mergeCell ref="F4:F5"/>
    <mergeCell ref="G4:J4"/>
    <mergeCell ref="K4:K5"/>
    <mergeCell ref="L4:L5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1분기</vt:lpstr>
      <vt:lpstr>2분기</vt:lpstr>
      <vt:lpstr>3분기</vt:lpstr>
      <vt:lpstr>4분기</vt:lpstr>
      <vt:lpstr>1</vt:lpstr>
      <vt:lpstr>'1분기'!Print_Area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2022-09-28T23:16:56Z</cp:lastPrinted>
  <dcterms:created xsi:type="dcterms:W3CDTF">2022-09-21T23:59:51Z</dcterms:created>
  <dcterms:modified xsi:type="dcterms:W3CDTF">2026-06-09T01:45:18Z</dcterms:modified>
</cp:coreProperties>
</file>